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原始数据" sheetId="2" r:id="rId1"/>
    <sheet name="Sheet6" sheetId="3" r:id="rId2"/>
    <sheet name="Sheet2" sheetId="5" r:id="rId3"/>
    <sheet name="Sheet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<sst xmlns="http://schemas.openxmlformats.org/spreadsheetml/2006/main" count="96" uniqueCount="60">
  <si>
    <t>Project</t>
  </si>
  <si>
    <t>Indicators</t>
  </si>
  <si>
    <t>Quantity</t>
  </si>
  <si>
    <t>Unit</t>
  </si>
  <si>
    <t>Description</t>
  </si>
  <si>
    <t>Budget</t>
  </si>
  <si>
    <t>Year</t>
  </si>
  <si>
    <t>Production capacity</t>
  </si>
  <si>
    <t>Proposed dairy farm</t>
  </si>
  <si>
    <t>Initial cost of investment</t>
  </si>
  <si>
    <t>Stock cows</t>
  </si>
  <si>
    <t>TOU</t>
  </si>
  <si>
    <t>Fixed assets</t>
  </si>
  <si>
    <t>Working Capital</t>
  </si>
  <si>
    <t>Product income items</t>
  </si>
  <si>
    <t>An adult cow</t>
  </si>
  <si>
    <t>The amount of milk produced by an adult cow</t>
  </si>
  <si>
    <t>Tons/TOU. years</t>
  </si>
  <si>
    <t>Price of fresh milk</t>
  </si>
  <si>
    <t>Per tonne</t>
  </si>
  <si>
    <t>Calves</t>
  </si>
  <si>
    <t>Selling price of female calves</t>
  </si>
  <si>
    <t>￥/tou</t>
  </si>
  <si>
    <t>Out of calves</t>
  </si>
  <si>
    <t>Selling Price of calves</t>
  </si>
  <si>
    <t>Get Rid of the cows</t>
  </si>
  <si>
    <t>Eliminate the price of cows</t>
  </si>
  <si>
    <t>Operating costs</t>
  </si>
  <si>
    <t>The cost of forage</t>
  </si>
  <si>
    <t>Outsourcing accessories</t>
  </si>
  <si>
    <t>Water Fee, fuel power fee</t>
  </si>
  <si>
    <t>Water, electricity, fuel self-sufficiency</t>
  </si>
  <si>
    <t>Wages and benefits</t>
  </si>
  <si>
    <t>An increase of 5% per annum</t>
  </si>
  <si>
    <t>Maintenance</t>
  </si>
  <si>
    <t>A major overhaul every three years</t>
  </si>
  <si>
    <t>Other expenses</t>
  </si>
  <si>
    <t xml:space="preserve">The average annual fee was increased by 2% </t>
  </si>
  <si>
    <t>费用净现值NPV</t>
  </si>
  <si>
    <t>存栏奶牛</t>
  </si>
  <si>
    <t>固定资产</t>
  </si>
  <si>
    <t>流动资金</t>
  </si>
  <si>
    <t>饲草辅料</t>
  </si>
  <si>
    <t>水费</t>
  </si>
  <si>
    <t>工资福利费</t>
  </si>
  <si>
    <t>维修费</t>
  </si>
  <si>
    <t>其他费用</t>
  </si>
  <si>
    <t>鲜奶出售</t>
  </si>
  <si>
    <t>出栏母犊</t>
  </si>
  <si>
    <t>出栏公犊</t>
  </si>
  <si>
    <t>淘汰母牛</t>
  </si>
  <si>
    <t>Inventory of dairy cows</t>
  </si>
  <si>
    <t>Working capital</t>
  </si>
  <si>
    <t>Forage and supplements</t>
  </si>
  <si>
    <t>Water expenses</t>
  </si>
  <si>
    <t>Maintenance expenses</t>
  </si>
  <si>
    <t>Sales of fresh milk</t>
  </si>
  <si>
    <t>Sales of male calves</t>
  </si>
  <si>
    <t>Sales of female calves</t>
  </si>
  <si>
    <t>Culling of cows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</si>
</sst>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6" formatCode="&quot;￥&quot;#,##0;[Red]&quot;￥&quot;\-#,##0"/>
    <numFmt numFmtId="8" formatCode="&quot;￥&quot;#,##0.00;[Red]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6" borderId="8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11" fillId="7" borderId="8" applyNumberFormat="0" applyAlignment="0" applyProtection="0">
      <alignment vertical="center"/>
    </xf>
    <xf numFmtId="0" fontId="12" fillId="8" borderId="10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2" borderId="1" xfId="0" applyFill="1" applyBorder="1"/>
    <xf numFmtId="0" fontId="0" fillId="0" borderId="1" xfId="0" applyBorder="1"/>
    <xf numFmtId="8" fontId="0" fillId="2" borderId="1" xfId="0" applyNumberFormat="1" applyFill="1" applyBorder="1"/>
    <xf numFmtId="0" fontId="0" fillId="2" borderId="1" xfId="0" applyFont="1" applyFill="1" applyBorder="1"/>
    <xf numFmtId="0" fontId="0" fillId="0" borderId="1" xfId="0" applyFont="1" applyBorder="1"/>
    <xf numFmtId="0" fontId="0" fillId="0" borderId="0" xfId="0" applyFont="1"/>
    <xf numFmtId="9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6" fontId="0" fillId="3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CFF"/>
      <color rgb="00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20"/>
  <sheetViews>
    <sheetView tabSelected="1" workbookViewId="0">
      <selection activeCell="G20" sqref="G20"/>
    </sheetView>
  </sheetViews>
  <sheetFormatPr defaultColWidth="9.06666666666667" defaultRowHeight="14.25"/>
  <cols>
    <col min="1" max="1" width="5.06666666666667" style="10" customWidth="1"/>
    <col min="2" max="2" width="5.8" style="10" customWidth="1"/>
    <col min="3" max="3" width="30.75" style="10" customWidth="1"/>
    <col min="4" max="4" width="6.06666666666667" style="10" customWidth="1"/>
    <col min="5" max="5" width="19.375" style="10" customWidth="1"/>
    <col min="6" max="6" width="31.875" style="10" customWidth="1"/>
    <col min="7" max="7" width="14.375" style="10" customWidth="1"/>
    <col min="8" max="8" width="6.06666666666667" style="10" customWidth="1"/>
    <col min="9" max="9" width="10.0666666666667" style="10" customWidth="1"/>
    <col min="10" max="24" width="6.06666666666667" style="10" customWidth="1"/>
    <col min="25" max="25" width="11.6666666666667" style="10"/>
    <col min="26" max="26" width="12.8" style="10"/>
    <col min="27" max="28" width="11.6666666666667" style="10"/>
    <col min="29" max="46" width="12.8" style="10"/>
    <col min="47" max="47" width="11.6666666666667" style="10"/>
    <col min="48" max="52" width="12.8" style="10"/>
    <col min="53" max="53" width="11.6666666666667" style="10"/>
    <col min="54" max="58" width="12.8" style="10"/>
    <col min="59" max="16384" width="9.06666666666667" style="10"/>
  </cols>
  <sheetData>
    <row r="1" spans="1:58">
      <c r="A1" s="11" t="s">
        <v>0</v>
      </c>
      <c r="B1" s="12" t="s">
        <v>1</v>
      </c>
      <c r="C1" s="12"/>
      <c r="D1" s="12" t="s">
        <v>2</v>
      </c>
      <c r="E1" s="12" t="s">
        <v>3</v>
      </c>
      <c r="F1" s="13" t="s">
        <v>4</v>
      </c>
      <c r="G1" s="12" t="s">
        <v>5</v>
      </c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</row>
    <row r="2" spans="1:58">
      <c r="A2" s="11"/>
      <c r="B2" s="12"/>
      <c r="C2" s="12"/>
      <c r="D2" s="12"/>
      <c r="E2" s="12"/>
      <c r="F2" s="14"/>
      <c r="G2" s="12" t="s">
        <v>6</v>
      </c>
      <c r="H2" s="12">
        <v>0</v>
      </c>
      <c r="I2" s="12">
        <v>1</v>
      </c>
      <c r="J2" s="12">
        <v>2</v>
      </c>
      <c r="K2" s="12">
        <v>3</v>
      </c>
      <c r="L2" s="12">
        <v>4</v>
      </c>
      <c r="M2" s="12">
        <v>5</v>
      </c>
      <c r="N2" s="12">
        <v>6</v>
      </c>
      <c r="O2" s="12">
        <v>7</v>
      </c>
      <c r="P2" s="12">
        <v>8</v>
      </c>
      <c r="Q2" s="12">
        <v>9</v>
      </c>
      <c r="R2" s="12">
        <v>10</v>
      </c>
      <c r="S2" s="12">
        <v>11</v>
      </c>
      <c r="T2" s="12">
        <v>12</v>
      </c>
      <c r="U2" s="12">
        <v>13</v>
      </c>
      <c r="V2" s="12">
        <v>14</v>
      </c>
      <c r="W2" s="12">
        <v>15</v>
      </c>
      <c r="X2" s="12">
        <v>16</v>
      </c>
      <c r="Y2" s="12">
        <v>17</v>
      </c>
      <c r="Z2" s="12">
        <v>18</v>
      </c>
      <c r="AA2" s="12">
        <v>19</v>
      </c>
      <c r="AB2" s="12">
        <v>20</v>
      </c>
      <c r="AC2" s="12">
        <v>21</v>
      </c>
      <c r="AD2" s="12">
        <v>22</v>
      </c>
      <c r="AE2" s="12">
        <v>23</v>
      </c>
      <c r="AF2" s="12">
        <v>24</v>
      </c>
      <c r="AG2" s="12">
        <v>25</v>
      </c>
      <c r="AH2" s="12">
        <v>26</v>
      </c>
      <c r="AI2" s="12">
        <v>27</v>
      </c>
      <c r="AJ2" s="12">
        <v>28</v>
      </c>
      <c r="AK2" s="12">
        <v>29</v>
      </c>
      <c r="AL2" s="12">
        <v>30</v>
      </c>
      <c r="AM2" s="12">
        <v>31</v>
      </c>
      <c r="AN2" s="12">
        <v>32</v>
      </c>
      <c r="AO2" s="12">
        <v>33</v>
      </c>
      <c r="AP2" s="12">
        <v>34</v>
      </c>
      <c r="AQ2" s="12">
        <v>35</v>
      </c>
      <c r="AR2" s="12">
        <v>36</v>
      </c>
      <c r="AS2" s="12">
        <v>37</v>
      </c>
      <c r="AT2" s="12">
        <v>38</v>
      </c>
      <c r="AU2" s="12">
        <v>39</v>
      </c>
      <c r="AV2" s="12">
        <v>40</v>
      </c>
      <c r="AW2" s="12">
        <v>41</v>
      </c>
      <c r="AX2" s="12">
        <v>42</v>
      </c>
      <c r="AY2" s="12">
        <v>43</v>
      </c>
      <c r="AZ2" s="12">
        <v>44</v>
      </c>
      <c r="BA2" s="12">
        <v>45</v>
      </c>
      <c r="BB2" s="12">
        <v>46</v>
      </c>
      <c r="BC2" s="12">
        <v>47</v>
      </c>
      <c r="BD2" s="12">
        <v>48</v>
      </c>
      <c r="BE2" s="12">
        <v>49</v>
      </c>
      <c r="BF2" s="12">
        <v>50</v>
      </c>
    </row>
    <row r="3" s="7" customFormat="1" spans="1:58">
      <c r="A3" s="11"/>
      <c r="B3" s="12"/>
      <c r="C3" s="12"/>
      <c r="D3" s="12"/>
      <c r="E3" s="12"/>
      <c r="F3" s="15"/>
      <c r="G3" s="16" t="s">
        <v>7</v>
      </c>
      <c r="H3" s="16">
        <v>0</v>
      </c>
      <c r="I3" s="16">
        <v>0.7</v>
      </c>
      <c r="J3" s="16">
        <v>0.85</v>
      </c>
      <c r="K3" s="16">
        <v>1</v>
      </c>
      <c r="L3" s="16">
        <v>1</v>
      </c>
      <c r="M3" s="16">
        <v>1</v>
      </c>
      <c r="N3" s="16">
        <v>1</v>
      </c>
      <c r="O3" s="16">
        <v>1</v>
      </c>
      <c r="P3" s="16">
        <v>1</v>
      </c>
      <c r="Q3" s="16">
        <v>1</v>
      </c>
      <c r="R3" s="16">
        <v>1</v>
      </c>
      <c r="S3" s="16">
        <v>1</v>
      </c>
      <c r="T3" s="16">
        <v>1</v>
      </c>
      <c r="U3" s="16">
        <v>1</v>
      </c>
      <c r="V3" s="16">
        <v>1</v>
      </c>
      <c r="W3" s="16">
        <v>1</v>
      </c>
      <c r="X3" s="16">
        <v>1</v>
      </c>
      <c r="Y3" s="16">
        <v>1</v>
      </c>
      <c r="Z3" s="16">
        <v>1</v>
      </c>
      <c r="AA3" s="16">
        <v>1</v>
      </c>
      <c r="AB3" s="16">
        <v>1</v>
      </c>
      <c r="AC3" s="16">
        <v>1</v>
      </c>
      <c r="AD3" s="16">
        <v>1</v>
      </c>
      <c r="AE3" s="16">
        <v>1</v>
      </c>
      <c r="AF3" s="16">
        <v>1</v>
      </c>
      <c r="AG3" s="16">
        <v>1</v>
      </c>
      <c r="AH3" s="16">
        <v>1</v>
      </c>
      <c r="AI3" s="16">
        <v>1</v>
      </c>
      <c r="AJ3" s="16">
        <v>1</v>
      </c>
      <c r="AK3" s="16">
        <v>1</v>
      </c>
      <c r="AL3" s="16">
        <v>1</v>
      </c>
      <c r="AM3" s="16">
        <v>1</v>
      </c>
      <c r="AN3" s="16">
        <v>1</v>
      </c>
      <c r="AO3" s="16">
        <v>1</v>
      </c>
      <c r="AP3" s="16">
        <v>1</v>
      </c>
      <c r="AQ3" s="16">
        <v>1</v>
      </c>
      <c r="AR3" s="16">
        <v>1</v>
      </c>
      <c r="AS3" s="16">
        <v>1</v>
      </c>
      <c r="AT3" s="16">
        <v>1</v>
      </c>
      <c r="AU3" s="16">
        <v>1</v>
      </c>
      <c r="AV3" s="16">
        <v>1</v>
      </c>
      <c r="AW3" s="16">
        <v>1</v>
      </c>
      <c r="AX3" s="16">
        <v>1</v>
      </c>
      <c r="AY3" s="16">
        <v>1</v>
      </c>
      <c r="AZ3" s="16">
        <v>1</v>
      </c>
      <c r="BA3" s="16">
        <v>1</v>
      </c>
      <c r="BB3" s="16">
        <v>1</v>
      </c>
      <c r="BC3" s="16">
        <v>1</v>
      </c>
      <c r="BD3" s="16">
        <v>1</v>
      </c>
      <c r="BE3" s="16">
        <v>1</v>
      </c>
      <c r="BF3" s="16">
        <v>1</v>
      </c>
    </row>
    <row r="4" s="8" customFormat="1" spans="1:58">
      <c r="A4" s="11" t="s">
        <v>8</v>
      </c>
      <c r="B4" s="17" t="s">
        <v>9</v>
      </c>
      <c r="C4" s="18" t="s">
        <v>10</v>
      </c>
      <c r="D4" s="18">
        <v>10000</v>
      </c>
      <c r="E4" s="18" t="s">
        <v>11</v>
      </c>
      <c r="F4" s="18"/>
      <c r="G4" s="19">
        <v>10000</v>
      </c>
      <c r="H4" s="18">
        <v>4500</v>
      </c>
      <c r="I4" s="18">
        <v>0</v>
      </c>
      <c r="J4" s="18">
        <v>0</v>
      </c>
      <c r="K4" s="18">
        <v>0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18">
        <v>0</v>
      </c>
      <c r="V4" s="18">
        <v>0</v>
      </c>
      <c r="W4" s="18">
        <v>0</v>
      </c>
      <c r="X4" s="18">
        <v>0</v>
      </c>
      <c r="Y4" s="18">
        <v>0</v>
      </c>
      <c r="Z4" s="18">
        <v>0</v>
      </c>
      <c r="AA4" s="18">
        <v>0</v>
      </c>
      <c r="AB4" s="18">
        <v>0</v>
      </c>
      <c r="AC4" s="18">
        <v>0</v>
      </c>
      <c r="AD4" s="18">
        <v>0</v>
      </c>
      <c r="AE4" s="18">
        <v>0</v>
      </c>
      <c r="AF4" s="18">
        <v>0</v>
      </c>
      <c r="AG4" s="18">
        <v>0</v>
      </c>
      <c r="AH4" s="18">
        <v>0</v>
      </c>
      <c r="AI4" s="18">
        <v>0</v>
      </c>
      <c r="AJ4" s="18">
        <v>0</v>
      </c>
      <c r="AK4" s="18">
        <v>0</v>
      </c>
      <c r="AL4" s="18">
        <v>0</v>
      </c>
      <c r="AM4" s="18">
        <v>0</v>
      </c>
      <c r="AN4" s="18">
        <v>0</v>
      </c>
      <c r="AO4" s="18">
        <v>0</v>
      </c>
      <c r="AP4" s="18">
        <v>0</v>
      </c>
      <c r="AQ4" s="18">
        <v>0</v>
      </c>
      <c r="AR4" s="18">
        <v>0</v>
      </c>
      <c r="AS4" s="18">
        <v>0</v>
      </c>
      <c r="AT4" s="18">
        <v>0</v>
      </c>
      <c r="AU4" s="18">
        <v>0</v>
      </c>
      <c r="AV4" s="18">
        <v>0</v>
      </c>
      <c r="AW4" s="18">
        <v>0</v>
      </c>
      <c r="AX4" s="18">
        <v>0</v>
      </c>
      <c r="AY4" s="18">
        <v>0</v>
      </c>
      <c r="AZ4" s="18">
        <v>0</v>
      </c>
      <c r="BA4" s="18">
        <v>0</v>
      </c>
      <c r="BB4" s="18">
        <v>0</v>
      </c>
      <c r="BC4" s="18">
        <v>0</v>
      </c>
      <c r="BD4" s="18">
        <v>0</v>
      </c>
      <c r="BE4" s="18">
        <v>0</v>
      </c>
      <c r="BF4" s="18">
        <v>0</v>
      </c>
    </row>
    <row r="5" s="8" customFormat="1" spans="1:58">
      <c r="A5" s="11"/>
      <c r="B5" s="17"/>
      <c r="C5" s="18" t="s">
        <v>12</v>
      </c>
      <c r="D5" s="18">
        <v>15000</v>
      </c>
      <c r="E5" s="19">
        <v>10000</v>
      </c>
      <c r="F5" s="18"/>
      <c r="G5" s="19">
        <v>10000</v>
      </c>
      <c r="H5" s="18">
        <v>15000</v>
      </c>
      <c r="I5" s="18">
        <v>0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  <c r="Y5" s="18">
        <v>0</v>
      </c>
      <c r="Z5" s="18">
        <v>0</v>
      </c>
      <c r="AA5" s="18">
        <v>0</v>
      </c>
      <c r="AB5" s="18">
        <v>0</v>
      </c>
      <c r="AC5" s="18">
        <v>0</v>
      </c>
      <c r="AD5" s="18">
        <v>0</v>
      </c>
      <c r="AE5" s="18">
        <v>0</v>
      </c>
      <c r="AF5" s="18">
        <v>0</v>
      </c>
      <c r="AG5" s="18">
        <v>0</v>
      </c>
      <c r="AH5" s="18">
        <v>0</v>
      </c>
      <c r="AI5" s="18">
        <v>0</v>
      </c>
      <c r="AJ5" s="18">
        <v>0</v>
      </c>
      <c r="AK5" s="18">
        <v>0</v>
      </c>
      <c r="AL5" s="18">
        <v>0</v>
      </c>
      <c r="AM5" s="18">
        <v>0</v>
      </c>
      <c r="AN5" s="18">
        <v>0</v>
      </c>
      <c r="AO5" s="18">
        <v>0</v>
      </c>
      <c r="AP5" s="18">
        <v>0</v>
      </c>
      <c r="AQ5" s="18">
        <v>0</v>
      </c>
      <c r="AR5" s="18">
        <v>0</v>
      </c>
      <c r="AS5" s="18">
        <v>0</v>
      </c>
      <c r="AT5" s="18">
        <v>0</v>
      </c>
      <c r="AU5" s="18">
        <v>0</v>
      </c>
      <c r="AV5" s="18">
        <v>0</v>
      </c>
      <c r="AW5" s="18">
        <v>0</v>
      </c>
      <c r="AX5" s="18">
        <v>0</v>
      </c>
      <c r="AY5" s="18">
        <v>0</v>
      </c>
      <c r="AZ5" s="18">
        <v>0</v>
      </c>
      <c r="BA5" s="18">
        <v>0</v>
      </c>
      <c r="BB5" s="18">
        <v>0</v>
      </c>
      <c r="BC5" s="18">
        <v>0</v>
      </c>
      <c r="BD5" s="18">
        <v>0</v>
      </c>
      <c r="BE5" s="18">
        <v>0</v>
      </c>
      <c r="BF5" s="18">
        <v>0</v>
      </c>
    </row>
    <row r="6" s="8" customFormat="1" ht="27" customHeight="1" spans="1:58">
      <c r="A6" s="11"/>
      <c r="B6" s="17"/>
      <c r="C6" s="18" t="s">
        <v>13</v>
      </c>
      <c r="D6" s="18">
        <v>1000</v>
      </c>
      <c r="E6" s="19">
        <v>10000</v>
      </c>
      <c r="F6" s="18"/>
      <c r="G6" s="19">
        <v>10000</v>
      </c>
      <c r="H6" s="18">
        <v>1000</v>
      </c>
      <c r="I6" s="18">
        <v>500</v>
      </c>
      <c r="J6" s="18">
        <v>500</v>
      </c>
      <c r="K6" s="18">
        <v>500</v>
      </c>
      <c r="L6" s="18">
        <v>500</v>
      </c>
      <c r="M6" s="18">
        <v>500</v>
      </c>
      <c r="N6" s="18">
        <v>500</v>
      </c>
      <c r="O6" s="18">
        <v>500</v>
      </c>
      <c r="P6" s="18">
        <v>500</v>
      </c>
      <c r="Q6" s="18">
        <v>500</v>
      </c>
      <c r="R6" s="18">
        <v>500</v>
      </c>
      <c r="S6" s="18">
        <v>500</v>
      </c>
      <c r="T6" s="18">
        <v>500</v>
      </c>
      <c r="U6" s="18">
        <v>500</v>
      </c>
      <c r="V6" s="18">
        <v>500</v>
      </c>
      <c r="W6" s="18">
        <v>500</v>
      </c>
      <c r="X6" s="18">
        <v>500</v>
      </c>
      <c r="Y6" s="18">
        <v>500</v>
      </c>
      <c r="Z6" s="18">
        <v>500</v>
      </c>
      <c r="AA6" s="18">
        <v>500</v>
      </c>
      <c r="AB6" s="18">
        <v>500</v>
      </c>
      <c r="AC6" s="18">
        <v>500</v>
      </c>
      <c r="AD6" s="18">
        <v>500</v>
      </c>
      <c r="AE6" s="18">
        <v>500</v>
      </c>
      <c r="AF6" s="18">
        <v>500</v>
      </c>
      <c r="AG6" s="18">
        <v>500</v>
      </c>
      <c r="AH6" s="18">
        <v>500</v>
      </c>
      <c r="AI6" s="18">
        <v>500</v>
      </c>
      <c r="AJ6" s="18">
        <v>500</v>
      </c>
      <c r="AK6" s="18">
        <v>500</v>
      </c>
      <c r="AL6" s="18">
        <v>500</v>
      </c>
      <c r="AM6" s="18">
        <v>500</v>
      </c>
      <c r="AN6" s="18">
        <v>500</v>
      </c>
      <c r="AO6" s="18">
        <v>500</v>
      </c>
      <c r="AP6" s="18">
        <v>500</v>
      </c>
      <c r="AQ6" s="18">
        <v>500</v>
      </c>
      <c r="AR6" s="18">
        <v>500</v>
      </c>
      <c r="AS6" s="18">
        <v>500</v>
      </c>
      <c r="AT6" s="18">
        <v>500</v>
      </c>
      <c r="AU6" s="18">
        <v>500</v>
      </c>
      <c r="AV6" s="18">
        <v>500</v>
      </c>
      <c r="AW6" s="18">
        <v>500</v>
      </c>
      <c r="AX6" s="18">
        <v>500</v>
      </c>
      <c r="AY6" s="18">
        <v>500</v>
      </c>
      <c r="AZ6" s="18">
        <v>500</v>
      </c>
      <c r="BA6" s="18">
        <v>500</v>
      </c>
      <c r="BB6" s="18">
        <v>500</v>
      </c>
      <c r="BC6" s="18">
        <v>500</v>
      </c>
      <c r="BD6" s="18">
        <v>500</v>
      </c>
      <c r="BE6" s="18">
        <v>500</v>
      </c>
      <c r="BF6" s="18">
        <v>500</v>
      </c>
    </row>
    <row r="7" ht="13.9" customHeight="1" spans="1:58">
      <c r="A7" s="11"/>
      <c r="B7" s="11" t="s">
        <v>14</v>
      </c>
      <c r="C7" s="12" t="s">
        <v>15</v>
      </c>
      <c r="D7" s="12">
        <v>7000</v>
      </c>
      <c r="E7" s="12" t="s">
        <v>11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</row>
    <row r="8" spans="1:58">
      <c r="A8" s="11"/>
      <c r="B8" s="11"/>
      <c r="C8" s="12" t="s">
        <v>16</v>
      </c>
      <c r="D8" s="12">
        <v>8</v>
      </c>
      <c r="E8" s="12" t="s">
        <v>17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="9" customFormat="1" spans="1:58">
      <c r="A9" s="11"/>
      <c r="B9" s="11"/>
      <c r="C9" s="20" t="s">
        <v>18</v>
      </c>
      <c r="D9" s="20">
        <v>3500</v>
      </c>
      <c r="E9" s="20" t="s">
        <v>19</v>
      </c>
      <c r="F9" s="20"/>
      <c r="G9" s="19">
        <v>10000</v>
      </c>
      <c r="H9" s="20">
        <v>0</v>
      </c>
      <c r="I9" s="20">
        <f t="shared" ref="I9:AN9" si="0">$D$7*$D$8*$D$9*I3/10000</f>
        <v>13720</v>
      </c>
      <c r="J9" s="20">
        <f t="shared" si="0"/>
        <v>16660</v>
      </c>
      <c r="K9" s="20">
        <f t="shared" si="0"/>
        <v>19600</v>
      </c>
      <c r="L9" s="20">
        <f t="shared" si="0"/>
        <v>19600</v>
      </c>
      <c r="M9" s="20">
        <f t="shared" si="0"/>
        <v>19600</v>
      </c>
      <c r="N9" s="20">
        <f t="shared" si="0"/>
        <v>19600</v>
      </c>
      <c r="O9" s="20">
        <f t="shared" si="0"/>
        <v>19600</v>
      </c>
      <c r="P9" s="20">
        <f t="shared" si="0"/>
        <v>19600</v>
      </c>
      <c r="Q9" s="20">
        <f t="shared" si="0"/>
        <v>19600</v>
      </c>
      <c r="R9" s="20">
        <f t="shared" si="0"/>
        <v>19600</v>
      </c>
      <c r="S9" s="20">
        <f t="shared" si="0"/>
        <v>19600</v>
      </c>
      <c r="T9" s="20">
        <f t="shared" si="0"/>
        <v>19600</v>
      </c>
      <c r="U9" s="20">
        <f t="shared" si="0"/>
        <v>19600</v>
      </c>
      <c r="V9" s="20">
        <f t="shared" si="0"/>
        <v>19600</v>
      </c>
      <c r="W9" s="20">
        <f t="shared" si="0"/>
        <v>19600</v>
      </c>
      <c r="X9" s="20">
        <f t="shared" si="0"/>
        <v>19600</v>
      </c>
      <c r="Y9" s="20">
        <f t="shared" si="0"/>
        <v>19600</v>
      </c>
      <c r="Z9" s="20">
        <f t="shared" si="0"/>
        <v>19600</v>
      </c>
      <c r="AA9" s="20">
        <f t="shared" si="0"/>
        <v>19600</v>
      </c>
      <c r="AB9" s="20">
        <f t="shared" si="0"/>
        <v>19600</v>
      </c>
      <c r="AC9" s="20">
        <f t="shared" si="0"/>
        <v>19600</v>
      </c>
      <c r="AD9" s="20">
        <f t="shared" si="0"/>
        <v>19600</v>
      </c>
      <c r="AE9" s="20">
        <f t="shared" si="0"/>
        <v>19600</v>
      </c>
      <c r="AF9" s="20">
        <f t="shared" si="0"/>
        <v>19600</v>
      </c>
      <c r="AG9" s="20">
        <f t="shared" si="0"/>
        <v>19600</v>
      </c>
      <c r="AH9" s="20">
        <f t="shared" si="0"/>
        <v>19600</v>
      </c>
      <c r="AI9" s="20">
        <f t="shared" si="0"/>
        <v>19600</v>
      </c>
      <c r="AJ9" s="20">
        <f t="shared" si="0"/>
        <v>19600</v>
      </c>
      <c r="AK9" s="20">
        <f t="shared" si="0"/>
        <v>19600</v>
      </c>
      <c r="AL9" s="20">
        <f t="shared" si="0"/>
        <v>19600</v>
      </c>
      <c r="AM9" s="20">
        <f t="shared" si="0"/>
        <v>19600</v>
      </c>
      <c r="AN9" s="20">
        <f t="shared" si="0"/>
        <v>19600</v>
      </c>
      <c r="AO9" s="20">
        <f t="shared" ref="AO9:BF9" si="1">$D$7*$D$8*$D$9*AO3/10000</f>
        <v>19600</v>
      </c>
      <c r="AP9" s="20">
        <f t="shared" si="1"/>
        <v>19600</v>
      </c>
      <c r="AQ9" s="20">
        <f t="shared" si="1"/>
        <v>19600</v>
      </c>
      <c r="AR9" s="20">
        <f t="shared" si="1"/>
        <v>19600</v>
      </c>
      <c r="AS9" s="20">
        <f t="shared" si="1"/>
        <v>19600</v>
      </c>
      <c r="AT9" s="20">
        <f t="shared" si="1"/>
        <v>19600</v>
      </c>
      <c r="AU9" s="20">
        <f t="shared" si="1"/>
        <v>19600</v>
      </c>
      <c r="AV9" s="20">
        <f t="shared" si="1"/>
        <v>19600</v>
      </c>
      <c r="AW9" s="20">
        <f t="shared" si="1"/>
        <v>19600</v>
      </c>
      <c r="AX9" s="20">
        <f t="shared" si="1"/>
        <v>19600</v>
      </c>
      <c r="AY9" s="20">
        <f t="shared" si="1"/>
        <v>19600</v>
      </c>
      <c r="AZ9" s="20">
        <f t="shared" si="1"/>
        <v>19600</v>
      </c>
      <c r="BA9" s="20">
        <f t="shared" si="1"/>
        <v>19600</v>
      </c>
      <c r="BB9" s="20">
        <f t="shared" si="1"/>
        <v>19600</v>
      </c>
      <c r="BC9" s="20">
        <f t="shared" si="1"/>
        <v>19600</v>
      </c>
      <c r="BD9" s="20">
        <f t="shared" si="1"/>
        <v>19600</v>
      </c>
      <c r="BE9" s="20">
        <f t="shared" si="1"/>
        <v>19600</v>
      </c>
      <c r="BF9" s="20">
        <f t="shared" si="1"/>
        <v>19600</v>
      </c>
    </row>
    <row r="10" spans="1:58">
      <c r="A10" s="11"/>
      <c r="B10" s="11"/>
      <c r="C10" s="12" t="s">
        <v>20</v>
      </c>
      <c r="D10" s="12">
        <v>3700</v>
      </c>
      <c r="E10" s="12" t="s">
        <v>11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1" s="9" customFormat="1" spans="1:58">
      <c r="A11" s="11"/>
      <c r="B11" s="11"/>
      <c r="C11" s="20" t="s">
        <v>21</v>
      </c>
      <c r="D11" s="20">
        <v>5000</v>
      </c>
      <c r="E11" s="20" t="s">
        <v>22</v>
      </c>
      <c r="F11" s="20"/>
      <c r="G11" s="19">
        <v>10000</v>
      </c>
      <c r="H11" s="20">
        <v>0</v>
      </c>
      <c r="I11" s="20">
        <f t="shared" ref="I11:AN11" si="2">$D$10*$D$11*I3/10000</f>
        <v>1295</v>
      </c>
      <c r="J11" s="20">
        <f t="shared" si="2"/>
        <v>1572.5</v>
      </c>
      <c r="K11" s="20">
        <f t="shared" si="2"/>
        <v>1850</v>
      </c>
      <c r="L11" s="20">
        <f t="shared" si="2"/>
        <v>1850</v>
      </c>
      <c r="M11" s="20">
        <f t="shared" si="2"/>
        <v>1850</v>
      </c>
      <c r="N11" s="20">
        <f t="shared" si="2"/>
        <v>1850</v>
      </c>
      <c r="O11" s="20">
        <f t="shared" si="2"/>
        <v>1850</v>
      </c>
      <c r="P11" s="20">
        <f t="shared" si="2"/>
        <v>1850</v>
      </c>
      <c r="Q11" s="20">
        <f t="shared" si="2"/>
        <v>1850</v>
      </c>
      <c r="R11" s="20">
        <f t="shared" si="2"/>
        <v>1850</v>
      </c>
      <c r="S11" s="20">
        <f t="shared" si="2"/>
        <v>1850</v>
      </c>
      <c r="T11" s="20">
        <f t="shared" si="2"/>
        <v>1850</v>
      </c>
      <c r="U11" s="20">
        <f t="shared" si="2"/>
        <v>1850</v>
      </c>
      <c r="V11" s="20">
        <f t="shared" si="2"/>
        <v>1850</v>
      </c>
      <c r="W11" s="20">
        <f t="shared" si="2"/>
        <v>1850</v>
      </c>
      <c r="X11" s="20">
        <f t="shared" si="2"/>
        <v>1850</v>
      </c>
      <c r="Y11" s="20">
        <f t="shared" si="2"/>
        <v>1850</v>
      </c>
      <c r="Z11" s="20">
        <f t="shared" si="2"/>
        <v>1850</v>
      </c>
      <c r="AA11" s="20">
        <f t="shared" si="2"/>
        <v>1850</v>
      </c>
      <c r="AB11" s="20">
        <f t="shared" si="2"/>
        <v>1850</v>
      </c>
      <c r="AC11" s="20">
        <f t="shared" si="2"/>
        <v>1850</v>
      </c>
      <c r="AD11" s="20">
        <f t="shared" si="2"/>
        <v>1850</v>
      </c>
      <c r="AE11" s="20">
        <f t="shared" si="2"/>
        <v>1850</v>
      </c>
      <c r="AF11" s="20">
        <f t="shared" si="2"/>
        <v>1850</v>
      </c>
      <c r="AG11" s="20">
        <f t="shared" si="2"/>
        <v>1850</v>
      </c>
      <c r="AH11" s="20">
        <f t="shared" si="2"/>
        <v>1850</v>
      </c>
      <c r="AI11" s="20">
        <f t="shared" si="2"/>
        <v>1850</v>
      </c>
      <c r="AJ11" s="20">
        <f t="shared" si="2"/>
        <v>1850</v>
      </c>
      <c r="AK11" s="20">
        <f t="shared" si="2"/>
        <v>1850</v>
      </c>
      <c r="AL11" s="20">
        <f t="shared" si="2"/>
        <v>1850</v>
      </c>
      <c r="AM11" s="20">
        <f t="shared" si="2"/>
        <v>1850</v>
      </c>
      <c r="AN11" s="20">
        <f t="shared" si="2"/>
        <v>1850</v>
      </c>
      <c r="AO11" s="20">
        <f t="shared" ref="AO11:BF11" si="3">$D$10*$D$11*AO3/10000</f>
        <v>1850</v>
      </c>
      <c r="AP11" s="20">
        <f t="shared" si="3"/>
        <v>1850</v>
      </c>
      <c r="AQ11" s="20">
        <f t="shared" si="3"/>
        <v>1850</v>
      </c>
      <c r="AR11" s="20">
        <f t="shared" si="3"/>
        <v>1850</v>
      </c>
      <c r="AS11" s="20">
        <f t="shared" si="3"/>
        <v>1850</v>
      </c>
      <c r="AT11" s="20">
        <f t="shared" si="3"/>
        <v>1850</v>
      </c>
      <c r="AU11" s="20">
        <f t="shared" si="3"/>
        <v>1850</v>
      </c>
      <c r="AV11" s="20">
        <f t="shared" si="3"/>
        <v>1850</v>
      </c>
      <c r="AW11" s="20">
        <f t="shared" si="3"/>
        <v>1850</v>
      </c>
      <c r="AX11" s="20">
        <f t="shared" si="3"/>
        <v>1850</v>
      </c>
      <c r="AY11" s="20">
        <f t="shared" si="3"/>
        <v>1850</v>
      </c>
      <c r="AZ11" s="20">
        <f t="shared" si="3"/>
        <v>1850</v>
      </c>
      <c r="BA11" s="20">
        <f t="shared" si="3"/>
        <v>1850</v>
      </c>
      <c r="BB11" s="20">
        <f t="shared" si="3"/>
        <v>1850</v>
      </c>
      <c r="BC11" s="20">
        <f t="shared" si="3"/>
        <v>1850</v>
      </c>
      <c r="BD11" s="20">
        <f t="shared" si="3"/>
        <v>1850</v>
      </c>
      <c r="BE11" s="20">
        <f t="shared" si="3"/>
        <v>1850</v>
      </c>
      <c r="BF11" s="20">
        <f t="shared" si="3"/>
        <v>1850</v>
      </c>
    </row>
    <row r="12" spans="1:58">
      <c r="A12" s="11"/>
      <c r="B12" s="11"/>
      <c r="C12" s="12" t="s">
        <v>23</v>
      </c>
      <c r="D12" s="12">
        <v>600</v>
      </c>
      <c r="E12" s="12" t="s">
        <v>11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</row>
    <row r="13" s="9" customFormat="1" spans="1:58">
      <c r="A13" s="11"/>
      <c r="B13" s="11"/>
      <c r="C13" s="20" t="s">
        <v>24</v>
      </c>
      <c r="D13" s="20">
        <v>8000</v>
      </c>
      <c r="E13" s="20" t="s">
        <v>22</v>
      </c>
      <c r="F13" s="20"/>
      <c r="G13" s="19">
        <v>10000</v>
      </c>
      <c r="H13" s="20">
        <v>0</v>
      </c>
      <c r="I13" s="20">
        <f t="shared" ref="I13:AN13" si="4">$D$12*$D$13*I3/10000</f>
        <v>336</v>
      </c>
      <c r="J13" s="20">
        <f t="shared" si="4"/>
        <v>408</v>
      </c>
      <c r="K13" s="20">
        <f t="shared" si="4"/>
        <v>480</v>
      </c>
      <c r="L13" s="20">
        <f t="shared" si="4"/>
        <v>480</v>
      </c>
      <c r="M13" s="20">
        <f t="shared" si="4"/>
        <v>480</v>
      </c>
      <c r="N13" s="20">
        <f t="shared" si="4"/>
        <v>480</v>
      </c>
      <c r="O13" s="20">
        <f t="shared" si="4"/>
        <v>480</v>
      </c>
      <c r="P13" s="20">
        <f t="shared" si="4"/>
        <v>480</v>
      </c>
      <c r="Q13" s="20">
        <f t="shared" si="4"/>
        <v>480</v>
      </c>
      <c r="R13" s="20">
        <f t="shared" si="4"/>
        <v>480</v>
      </c>
      <c r="S13" s="20">
        <f t="shared" si="4"/>
        <v>480</v>
      </c>
      <c r="T13" s="20">
        <f t="shared" si="4"/>
        <v>480</v>
      </c>
      <c r="U13" s="20">
        <f t="shared" si="4"/>
        <v>480</v>
      </c>
      <c r="V13" s="20">
        <f t="shared" si="4"/>
        <v>480</v>
      </c>
      <c r="W13" s="20">
        <f t="shared" si="4"/>
        <v>480</v>
      </c>
      <c r="X13" s="20">
        <f t="shared" si="4"/>
        <v>480</v>
      </c>
      <c r="Y13" s="20">
        <f t="shared" si="4"/>
        <v>480</v>
      </c>
      <c r="Z13" s="20">
        <f t="shared" si="4"/>
        <v>480</v>
      </c>
      <c r="AA13" s="20">
        <f t="shared" si="4"/>
        <v>480</v>
      </c>
      <c r="AB13" s="20">
        <f t="shared" si="4"/>
        <v>480</v>
      </c>
      <c r="AC13" s="20">
        <f t="shared" si="4"/>
        <v>480</v>
      </c>
      <c r="AD13" s="20">
        <f t="shared" si="4"/>
        <v>480</v>
      </c>
      <c r="AE13" s="20">
        <f t="shared" si="4"/>
        <v>480</v>
      </c>
      <c r="AF13" s="20">
        <f t="shared" si="4"/>
        <v>480</v>
      </c>
      <c r="AG13" s="20">
        <f t="shared" si="4"/>
        <v>480</v>
      </c>
      <c r="AH13" s="20">
        <f t="shared" si="4"/>
        <v>480</v>
      </c>
      <c r="AI13" s="20">
        <f t="shared" si="4"/>
        <v>480</v>
      </c>
      <c r="AJ13" s="20">
        <f t="shared" si="4"/>
        <v>480</v>
      </c>
      <c r="AK13" s="20">
        <f t="shared" si="4"/>
        <v>480</v>
      </c>
      <c r="AL13" s="20">
        <f t="shared" si="4"/>
        <v>480</v>
      </c>
      <c r="AM13" s="20">
        <f t="shared" si="4"/>
        <v>480</v>
      </c>
      <c r="AN13" s="20">
        <f t="shared" si="4"/>
        <v>480</v>
      </c>
      <c r="AO13" s="20">
        <f t="shared" ref="AO13:BF13" si="5">$D$12*$D$13*AO3/10000</f>
        <v>480</v>
      </c>
      <c r="AP13" s="20">
        <f t="shared" si="5"/>
        <v>480</v>
      </c>
      <c r="AQ13" s="20">
        <f t="shared" si="5"/>
        <v>480</v>
      </c>
      <c r="AR13" s="20">
        <f t="shared" si="5"/>
        <v>480</v>
      </c>
      <c r="AS13" s="20">
        <f t="shared" si="5"/>
        <v>480</v>
      </c>
      <c r="AT13" s="20">
        <f t="shared" si="5"/>
        <v>480</v>
      </c>
      <c r="AU13" s="20">
        <f t="shared" si="5"/>
        <v>480</v>
      </c>
      <c r="AV13" s="20">
        <f t="shared" si="5"/>
        <v>480</v>
      </c>
      <c r="AW13" s="20">
        <f t="shared" si="5"/>
        <v>480</v>
      </c>
      <c r="AX13" s="20">
        <f t="shared" si="5"/>
        <v>480</v>
      </c>
      <c r="AY13" s="20">
        <f t="shared" si="5"/>
        <v>480</v>
      </c>
      <c r="AZ13" s="20">
        <f t="shared" si="5"/>
        <v>480</v>
      </c>
      <c r="BA13" s="20">
        <f t="shared" si="5"/>
        <v>480</v>
      </c>
      <c r="BB13" s="20">
        <f t="shared" si="5"/>
        <v>480</v>
      </c>
      <c r="BC13" s="20">
        <f t="shared" si="5"/>
        <v>480</v>
      </c>
      <c r="BD13" s="20">
        <f t="shared" si="5"/>
        <v>480</v>
      </c>
      <c r="BE13" s="20">
        <f t="shared" si="5"/>
        <v>480</v>
      </c>
      <c r="BF13" s="20">
        <f t="shared" si="5"/>
        <v>480</v>
      </c>
    </row>
    <row r="14" spans="1:58">
      <c r="A14" s="11"/>
      <c r="B14" s="11"/>
      <c r="C14" s="12" t="s">
        <v>25</v>
      </c>
      <c r="D14" s="12">
        <v>1000</v>
      </c>
      <c r="E14" s="12" t="s">
        <v>11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="9" customFormat="1" spans="1:58">
      <c r="A15" s="11"/>
      <c r="B15" s="11"/>
      <c r="C15" s="20" t="s">
        <v>26</v>
      </c>
      <c r="D15" s="20">
        <v>50000</v>
      </c>
      <c r="E15" s="20" t="s">
        <v>22</v>
      </c>
      <c r="F15" s="20"/>
      <c r="G15" s="19">
        <v>10000</v>
      </c>
      <c r="H15" s="20">
        <v>0</v>
      </c>
      <c r="I15" s="20">
        <f t="shared" ref="I15:AN15" si="6">$D$14*$D$15*I3/10000</f>
        <v>3500</v>
      </c>
      <c r="J15" s="20">
        <f t="shared" si="6"/>
        <v>4250</v>
      </c>
      <c r="K15" s="20">
        <f t="shared" si="6"/>
        <v>5000</v>
      </c>
      <c r="L15" s="20">
        <f t="shared" si="6"/>
        <v>5000</v>
      </c>
      <c r="M15" s="20">
        <f t="shared" si="6"/>
        <v>5000</v>
      </c>
      <c r="N15" s="20">
        <f t="shared" si="6"/>
        <v>5000</v>
      </c>
      <c r="O15" s="20">
        <f t="shared" si="6"/>
        <v>5000</v>
      </c>
      <c r="P15" s="20">
        <f t="shared" si="6"/>
        <v>5000</v>
      </c>
      <c r="Q15" s="20">
        <f t="shared" si="6"/>
        <v>5000</v>
      </c>
      <c r="R15" s="20">
        <f t="shared" si="6"/>
        <v>5000</v>
      </c>
      <c r="S15" s="20">
        <f t="shared" si="6"/>
        <v>5000</v>
      </c>
      <c r="T15" s="20">
        <f t="shared" si="6"/>
        <v>5000</v>
      </c>
      <c r="U15" s="20">
        <f t="shared" si="6"/>
        <v>5000</v>
      </c>
      <c r="V15" s="20">
        <f t="shared" si="6"/>
        <v>5000</v>
      </c>
      <c r="W15" s="20">
        <f t="shared" si="6"/>
        <v>5000</v>
      </c>
      <c r="X15" s="20">
        <f t="shared" si="6"/>
        <v>5000</v>
      </c>
      <c r="Y15" s="20">
        <f t="shared" si="6"/>
        <v>5000</v>
      </c>
      <c r="Z15" s="20">
        <f t="shared" si="6"/>
        <v>5000</v>
      </c>
      <c r="AA15" s="20">
        <f t="shared" si="6"/>
        <v>5000</v>
      </c>
      <c r="AB15" s="20">
        <f t="shared" si="6"/>
        <v>5000</v>
      </c>
      <c r="AC15" s="20">
        <f t="shared" si="6"/>
        <v>5000</v>
      </c>
      <c r="AD15" s="20">
        <f t="shared" si="6"/>
        <v>5000</v>
      </c>
      <c r="AE15" s="20">
        <f t="shared" si="6"/>
        <v>5000</v>
      </c>
      <c r="AF15" s="20">
        <f t="shared" si="6"/>
        <v>5000</v>
      </c>
      <c r="AG15" s="20">
        <f t="shared" si="6"/>
        <v>5000</v>
      </c>
      <c r="AH15" s="20">
        <f t="shared" si="6"/>
        <v>5000</v>
      </c>
      <c r="AI15" s="20">
        <f t="shared" si="6"/>
        <v>5000</v>
      </c>
      <c r="AJ15" s="20">
        <f t="shared" si="6"/>
        <v>5000</v>
      </c>
      <c r="AK15" s="20">
        <f t="shared" si="6"/>
        <v>5000</v>
      </c>
      <c r="AL15" s="20">
        <f t="shared" si="6"/>
        <v>5000</v>
      </c>
      <c r="AM15" s="20">
        <f t="shared" si="6"/>
        <v>5000</v>
      </c>
      <c r="AN15" s="20">
        <f t="shared" si="6"/>
        <v>5000</v>
      </c>
      <c r="AO15" s="20">
        <f t="shared" ref="AO15:BF15" si="7">$D$14*$D$15*AO3/10000</f>
        <v>5000</v>
      </c>
      <c r="AP15" s="20">
        <f t="shared" si="7"/>
        <v>5000</v>
      </c>
      <c r="AQ15" s="20">
        <f t="shared" si="7"/>
        <v>5000</v>
      </c>
      <c r="AR15" s="20">
        <f t="shared" si="7"/>
        <v>5000</v>
      </c>
      <c r="AS15" s="20">
        <f t="shared" si="7"/>
        <v>5000</v>
      </c>
      <c r="AT15" s="20">
        <f t="shared" si="7"/>
        <v>5000</v>
      </c>
      <c r="AU15" s="20">
        <f t="shared" si="7"/>
        <v>5000</v>
      </c>
      <c r="AV15" s="20">
        <f t="shared" si="7"/>
        <v>5000</v>
      </c>
      <c r="AW15" s="20">
        <f t="shared" si="7"/>
        <v>5000</v>
      </c>
      <c r="AX15" s="20">
        <f t="shared" si="7"/>
        <v>5000</v>
      </c>
      <c r="AY15" s="20">
        <f t="shared" si="7"/>
        <v>5000</v>
      </c>
      <c r="AZ15" s="20">
        <f t="shared" si="7"/>
        <v>5000</v>
      </c>
      <c r="BA15" s="20">
        <f t="shared" si="7"/>
        <v>5000</v>
      </c>
      <c r="BB15" s="20">
        <f t="shared" si="7"/>
        <v>5000</v>
      </c>
      <c r="BC15" s="20">
        <f t="shared" si="7"/>
        <v>5000</v>
      </c>
      <c r="BD15" s="20">
        <f t="shared" si="7"/>
        <v>5000</v>
      </c>
      <c r="BE15" s="20">
        <f t="shared" si="7"/>
        <v>5000</v>
      </c>
      <c r="BF15" s="20">
        <f t="shared" si="7"/>
        <v>5000</v>
      </c>
    </row>
    <row r="16" s="8" customFormat="1" spans="1:58">
      <c r="A16" s="11"/>
      <c r="B16" s="17" t="s">
        <v>27</v>
      </c>
      <c r="C16" s="18" t="s">
        <v>28</v>
      </c>
      <c r="D16" s="18">
        <v>600</v>
      </c>
      <c r="E16" s="19">
        <v>10000</v>
      </c>
      <c r="F16" s="18" t="s">
        <v>29</v>
      </c>
      <c r="G16" s="19">
        <v>10000</v>
      </c>
      <c r="H16" s="18">
        <v>0</v>
      </c>
      <c r="I16" s="18">
        <f t="shared" ref="I16:AN16" si="8">$D$16*I3</f>
        <v>420</v>
      </c>
      <c r="J16" s="18">
        <f t="shared" si="8"/>
        <v>510</v>
      </c>
      <c r="K16" s="18">
        <f t="shared" si="8"/>
        <v>600</v>
      </c>
      <c r="L16" s="18">
        <f t="shared" si="8"/>
        <v>600</v>
      </c>
      <c r="M16" s="18">
        <f t="shared" si="8"/>
        <v>600</v>
      </c>
      <c r="N16" s="18">
        <f t="shared" si="8"/>
        <v>600</v>
      </c>
      <c r="O16" s="18">
        <f t="shared" si="8"/>
        <v>600</v>
      </c>
      <c r="P16" s="18">
        <f t="shared" si="8"/>
        <v>600</v>
      </c>
      <c r="Q16" s="18">
        <f t="shared" si="8"/>
        <v>600</v>
      </c>
      <c r="R16" s="18">
        <f t="shared" si="8"/>
        <v>600</v>
      </c>
      <c r="S16" s="18">
        <f t="shared" si="8"/>
        <v>600</v>
      </c>
      <c r="T16" s="18">
        <f t="shared" si="8"/>
        <v>600</v>
      </c>
      <c r="U16" s="18">
        <f t="shared" si="8"/>
        <v>600</v>
      </c>
      <c r="V16" s="18">
        <f t="shared" si="8"/>
        <v>600</v>
      </c>
      <c r="W16" s="18">
        <f t="shared" si="8"/>
        <v>600</v>
      </c>
      <c r="X16" s="18">
        <f t="shared" si="8"/>
        <v>600</v>
      </c>
      <c r="Y16" s="18">
        <f t="shared" si="8"/>
        <v>600</v>
      </c>
      <c r="Z16" s="18">
        <f t="shared" si="8"/>
        <v>600</v>
      </c>
      <c r="AA16" s="18">
        <f t="shared" si="8"/>
        <v>600</v>
      </c>
      <c r="AB16" s="18">
        <f t="shared" si="8"/>
        <v>600</v>
      </c>
      <c r="AC16" s="18">
        <f t="shared" si="8"/>
        <v>600</v>
      </c>
      <c r="AD16" s="18">
        <f t="shared" si="8"/>
        <v>600</v>
      </c>
      <c r="AE16" s="18">
        <f t="shared" si="8"/>
        <v>600</v>
      </c>
      <c r="AF16" s="18">
        <f t="shared" si="8"/>
        <v>600</v>
      </c>
      <c r="AG16" s="18">
        <f t="shared" si="8"/>
        <v>600</v>
      </c>
      <c r="AH16" s="18">
        <f t="shared" si="8"/>
        <v>600</v>
      </c>
      <c r="AI16" s="18">
        <f t="shared" si="8"/>
        <v>600</v>
      </c>
      <c r="AJ16" s="18">
        <f t="shared" si="8"/>
        <v>600</v>
      </c>
      <c r="AK16" s="18">
        <f t="shared" si="8"/>
        <v>600</v>
      </c>
      <c r="AL16" s="18">
        <f t="shared" si="8"/>
        <v>600</v>
      </c>
      <c r="AM16" s="18">
        <f t="shared" si="8"/>
        <v>600</v>
      </c>
      <c r="AN16" s="18">
        <f t="shared" si="8"/>
        <v>600</v>
      </c>
      <c r="AO16" s="18">
        <f t="shared" ref="AO16:BF16" si="9">$D$16*AO3</f>
        <v>600</v>
      </c>
      <c r="AP16" s="18">
        <f t="shared" si="9"/>
        <v>600</v>
      </c>
      <c r="AQ16" s="18">
        <f t="shared" si="9"/>
        <v>600</v>
      </c>
      <c r="AR16" s="18">
        <f t="shared" si="9"/>
        <v>600</v>
      </c>
      <c r="AS16" s="18">
        <f t="shared" si="9"/>
        <v>600</v>
      </c>
      <c r="AT16" s="18">
        <f t="shared" si="9"/>
        <v>600</v>
      </c>
      <c r="AU16" s="18">
        <f t="shared" si="9"/>
        <v>600</v>
      </c>
      <c r="AV16" s="18">
        <f t="shared" si="9"/>
        <v>600</v>
      </c>
      <c r="AW16" s="18">
        <f t="shared" si="9"/>
        <v>600</v>
      </c>
      <c r="AX16" s="18">
        <f t="shared" si="9"/>
        <v>600</v>
      </c>
      <c r="AY16" s="18">
        <f t="shared" si="9"/>
        <v>600</v>
      </c>
      <c r="AZ16" s="18">
        <f t="shared" si="9"/>
        <v>600</v>
      </c>
      <c r="BA16" s="18">
        <f t="shared" si="9"/>
        <v>600</v>
      </c>
      <c r="BB16" s="18">
        <f t="shared" si="9"/>
        <v>600</v>
      </c>
      <c r="BC16" s="18">
        <f t="shared" si="9"/>
        <v>600</v>
      </c>
      <c r="BD16" s="18">
        <f t="shared" si="9"/>
        <v>600</v>
      </c>
      <c r="BE16" s="18">
        <f t="shared" si="9"/>
        <v>600</v>
      </c>
      <c r="BF16" s="18">
        <f t="shared" si="9"/>
        <v>600</v>
      </c>
    </row>
    <row r="17" s="8" customFormat="1" spans="1:58">
      <c r="A17" s="11"/>
      <c r="B17" s="17"/>
      <c r="C17" s="18" t="s">
        <v>30</v>
      </c>
      <c r="D17" s="18">
        <v>50</v>
      </c>
      <c r="E17" s="19">
        <v>10000</v>
      </c>
      <c r="F17" s="18" t="s">
        <v>31</v>
      </c>
      <c r="G17" s="19">
        <v>10000</v>
      </c>
      <c r="H17" s="18">
        <v>0</v>
      </c>
      <c r="I17" s="18">
        <f t="shared" ref="I17:AN17" si="10">$D$17*I3</f>
        <v>35</v>
      </c>
      <c r="J17" s="18">
        <f t="shared" si="10"/>
        <v>42.5</v>
      </c>
      <c r="K17" s="18">
        <f t="shared" si="10"/>
        <v>50</v>
      </c>
      <c r="L17" s="18">
        <f t="shared" si="10"/>
        <v>50</v>
      </c>
      <c r="M17" s="18">
        <f t="shared" si="10"/>
        <v>50</v>
      </c>
      <c r="N17" s="18">
        <f t="shared" si="10"/>
        <v>50</v>
      </c>
      <c r="O17" s="18">
        <f t="shared" si="10"/>
        <v>50</v>
      </c>
      <c r="P17" s="18">
        <f t="shared" si="10"/>
        <v>50</v>
      </c>
      <c r="Q17" s="18">
        <f t="shared" si="10"/>
        <v>50</v>
      </c>
      <c r="R17" s="18">
        <f t="shared" si="10"/>
        <v>50</v>
      </c>
      <c r="S17" s="18">
        <f t="shared" si="10"/>
        <v>50</v>
      </c>
      <c r="T17" s="18">
        <f t="shared" si="10"/>
        <v>50</v>
      </c>
      <c r="U17" s="18">
        <f t="shared" si="10"/>
        <v>50</v>
      </c>
      <c r="V17" s="18">
        <f t="shared" si="10"/>
        <v>50</v>
      </c>
      <c r="W17" s="18">
        <f t="shared" si="10"/>
        <v>50</v>
      </c>
      <c r="X17" s="18">
        <f t="shared" si="10"/>
        <v>50</v>
      </c>
      <c r="Y17" s="18">
        <f t="shared" si="10"/>
        <v>50</v>
      </c>
      <c r="Z17" s="18">
        <f t="shared" si="10"/>
        <v>50</v>
      </c>
      <c r="AA17" s="18">
        <f t="shared" si="10"/>
        <v>50</v>
      </c>
      <c r="AB17" s="18">
        <f t="shared" si="10"/>
        <v>50</v>
      </c>
      <c r="AC17" s="18">
        <f t="shared" si="10"/>
        <v>50</v>
      </c>
      <c r="AD17" s="18">
        <f t="shared" si="10"/>
        <v>50</v>
      </c>
      <c r="AE17" s="18">
        <f t="shared" si="10"/>
        <v>50</v>
      </c>
      <c r="AF17" s="18">
        <f t="shared" si="10"/>
        <v>50</v>
      </c>
      <c r="AG17" s="18">
        <f t="shared" si="10"/>
        <v>50</v>
      </c>
      <c r="AH17" s="18">
        <f t="shared" si="10"/>
        <v>50</v>
      </c>
      <c r="AI17" s="18">
        <f t="shared" si="10"/>
        <v>50</v>
      </c>
      <c r="AJ17" s="18">
        <f t="shared" si="10"/>
        <v>50</v>
      </c>
      <c r="AK17" s="18">
        <f t="shared" si="10"/>
        <v>50</v>
      </c>
      <c r="AL17" s="18">
        <f t="shared" si="10"/>
        <v>50</v>
      </c>
      <c r="AM17" s="18">
        <f t="shared" si="10"/>
        <v>50</v>
      </c>
      <c r="AN17" s="18">
        <f t="shared" si="10"/>
        <v>50</v>
      </c>
      <c r="AO17" s="18">
        <f t="shared" ref="AO17:BF17" si="11">$D$17*AO3</f>
        <v>50</v>
      </c>
      <c r="AP17" s="18">
        <f t="shared" si="11"/>
        <v>50</v>
      </c>
      <c r="AQ17" s="18">
        <f t="shared" si="11"/>
        <v>50</v>
      </c>
      <c r="AR17" s="18">
        <f t="shared" si="11"/>
        <v>50</v>
      </c>
      <c r="AS17" s="18">
        <f t="shared" si="11"/>
        <v>50</v>
      </c>
      <c r="AT17" s="18">
        <f t="shared" si="11"/>
        <v>50</v>
      </c>
      <c r="AU17" s="18">
        <f t="shared" si="11"/>
        <v>50</v>
      </c>
      <c r="AV17" s="18">
        <f t="shared" si="11"/>
        <v>50</v>
      </c>
      <c r="AW17" s="18">
        <f t="shared" si="11"/>
        <v>50</v>
      </c>
      <c r="AX17" s="18">
        <f t="shared" si="11"/>
        <v>50</v>
      </c>
      <c r="AY17" s="18">
        <f t="shared" si="11"/>
        <v>50</v>
      </c>
      <c r="AZ17" s="18">
        <f t="shared" si="11"/>
        <v>50</v>
      </c>
      <c r="BA17" s="18">
        <f t="shared" si="11"/>
        <v>50</v>
      </c>
      <c r="BB17" s="18">
        <f t="shared" si="11"/>
        <v>50</v>
      </c>
      <c r="BC17" s="18">
        <f t="shared" si="11"/>
        <v>50</v>
      </c>
      <c r="BD17" s="18">
        <f t="shared" si="11"/>
        <v>50</v>
      </c>
      <c r="BE17" s="18">
        <f t="shared" si="11"/>
        <v>50</v>
      </c>
      <c r="BF17" s="18">
        <f t="shared" si="11"/>
        <v>50</v>
      </c>
    </row>
    <row r="18" s="8" customFormat="1" spans="1:58">
      <c r="A18" s="11"/>
      <c r="B18" s="17"/>
      <c r="C18" s="18" t="s">
        <v>32</v>
      </c>
      <c r="D18" s="18">
        <v>800</v>
      </c>
      <c r="E18" s="19">
        <v>10000</v>
      </c>
      <c r="F18" s="18" t="s">
        <v>33</v>
      </c>
      <c r="G18" s="19">
        <v>10000</v>
      </c>
      <c r="H18" s="18">
        <v>0</v>
      </c>
      <c r="I18" s="18">
        <f t="shared" ref="I18:AN18" si="12">$D$18*POWER((1+5%),(I2-1))</f>
        <v>800</v>
      </c>
      <c r="J18" s="18">
        <f t="shared" si="12"/>
        <v>840</v>
      </c>
      <c r="K18" s="18">
        <f t="shared" si="12"/>
        <v>882</v>
      </c>
      <c r="L18" s="18">
        <f t="shared" si="12"/>
        <v>926.1</v>
      </c>
      <c r="M18" s="18">
        <f t="shared" si="12"/>
        <v>972.405</v>
      </c>
      <c r="N18" s="18">
        <f t="shared" si="12"/>
        <v>1021.02525</v>
      </c>
      <c r="O18" s="18">
        <f t="shared" si="12"/>
        <v>1072.0765125</v>
      </c>
      <c r="P18" s="18">
        <f t="shared" si="12"/>
        <v>1125.680338125</v>
      </c>
      <c r="Q18" s="18">
        <f t="shared" si="12"/>
        <v>1181.96435503125</v>
      </c>
      <c r="R18" s="18">
        <f t="shared" si="12"/>
        <v>1241.06257278281</v>
      </c>
      <c r="S18" s="18">
        <f t="shared" si="12"/>
        <v>1303.11570142195</v>
      </c>
      <c r="T18" s="18">
        <f t="shared" si="12"/>
        <v>1368.27148649305</v>
      </c>
      <c r="U18" s="18">
        <f t="shared" si="12"/>
        <v>1436.6850608177</v>
      </c>
      <c r="V18" s="18">
        <f t="shared" si="12"/>
        <v>1508.51931385859</v>
      </c>
      <c r="W18" s="18">
        <f t="shared" si="12"/>
        <v>1583.94527955152</v>
      </c>
      <c r="X18" s="18">
        <f t="shared" si="12"/>
        <v>1663.1425435291</v>
      </c>
      <c r="Y18" s="18">
        <f t="shared" si="12"/>
        <v>1746.29967070555</v>
      </c>
      <c r="Z18" s="18">
        <f t="shared" si="12"/>
        <v>1833.61465424083</v>
      </c>
      <c r="AA18" s="18">
        <f t="shared" si="12"/>
        <v>1925.29538695287</v>
      </c>
      <c r="AB18" s="18">
        <f t="shared" si="12"/>
        <v>2021.56015630051</v>
      </c>
      <c r="AC18" s="18">
        <f t="shared" si="12"/>
        <v>2122.63816411554</v>
      </c>
      <c r="AD18" s="18">
        <f t="shared" si="12"/>
        <v>2228.77007232131</v>
      </c>
      <c r="AE18" s="18">
        <f t="shared" si="12"/>
        <v>2340.20857593738</v>
      </c>
      <c r="AF18" s="18">
        <f t="shared" si="12"/>
        <v>2457.21900473425</v>
      </c>
      <c r="AG18" s="18">
        <f t="shared" si="12"/>
        <v>2580.07995497096</v>
      </c>
      <c r="AH18" s="18">
        <f t="shared" si="12"/>
        <v>2709.08395271951</v>
      </c>
      <c r="AI18" s="18">
        <f t="shared" si="12"/>
        <v>2844.53815035549</v>
      </c>
      <c r="AJ18" s="18">
        <f t="shared" si="12"/>
        <v>2986.76505787326</v>
      </c>
      <c r="AK18" s="18">
        <f t="shared" si="12"/>
        <v>3136.10331076692</v>
      </c>
      <c r="AL18" s="18">
        <f t="shared" si="12"/>
        <v>3292.90847630527</v>
      </c>
      <c r="AM18" s="18">
        <f t="shared" si="12"/>
        <v>3457.55390012053</v>
      </c>
      <c r="AN18" s="18">
        <f t="shared" si="12"/>
        <v>3630.43159512656</v>
      </c>
      <c r="AO18" s="18">
        <f t="shared" ref="AO18:BF18" si="13">$D$18*POWER((1+5%),(AO2-1))</f>
        <v>3811.95317488289</v>
      </c>
      <c r="AP18" s="18">
        <f t="shared" si="13"/>
        <v>4002.55083362703</v>
      </c>
      <c r="AQ18" s="18">
        <f t="shared" si="13"/>
        <v>4202.67837530839</v>
      </c>
      <c r="AR18" s="18">
        <f t="shared" si="13"/>
        <v>4412.8122940738</v>
      </c>
      <c r="AS18" s="18">
        <f t="shared" si="13"/>
        <v>4633.4529087775</v>
      </c>
      <c r="AT18" s="18">
        <f t="shared" si="13"/>
        <v>4865.12555421637</v>
      </c>
      <c r="AU18" s="18">
        <f t="shared" si="13"/>
        <v>5108.38183192719</v>
      </c>
      <c r="AV18" s="18">
        <f t="shared" si="13"/>
        <v>5363.80092352355</v>
      </c>
      <c r="AW18" s="18">
        <f t="shared" si="13"/>
        <v>5631.99096969973</v>
      </c>
      <c r="AX18" s="18">
        <f t="shared" si="13"/>
        <v>5913.59051818471</v>
      </c>
      <c r="AY18" s="18">
        <f t="shared" si="13"/>
        <v>6209.27004409395</v>
      </c>
      <c r="AZ18" s="18">
        <f t="shared" si="13"/>
        <v>6519.73354629865</v>
      </c>
      <c r="BA18" s="18">
        <f t="shared" si="13"/>
        <v>6845.72022361358</v>
      </c>
      <c r="BB18" s="18">
        <f t="shared" si="13"/>
        <v>7188.00623479426</v>
      </c>
      <c r="BC18" s="18">
        <f t="shared" si="13"/>
        <v>7547.40654653397</v>
      </c>
      <c r="BD18" s="18">
        <f t="shared" si="13"/>
        <v>7924.77687386067</v>
      </c>
      <c r="BE18" s="18">
        <f t="shared" si="13"/>
        <v>8321.0157175537</v>
      </c>
      <c r="BF18" s="18">
        <f t="shared" si="13"/>
        <v>8737.06650343139</v>
      </c>
    </row>
    <row r="19" s="8" customFormat="1" spans="1:58">
      <c r="A19" s="11"/>
      <c r="B19" s="17"/>
      <c r="C19" s="18" t="s">
        <v>34</v>
      </c>
      <c r="D19" s="18">
        <f>$H$5*0.02</f>
        <v>300</v>
      </c>
      <c r="E19" s="19">
        <v>10000</v>
      </c>
      <c r="F19" s="18" t="s">
        <v>35</v>
      </c>
      <c r="G19" s="19">
        <v>10000</v>
      </c>
      <c r="H19" s="18">
        <v>0</v>
      </c>
      <c r="I19" s="18">
        <v>300</v>
      </c>
      <c r="J19" s="18">
        <v>300</v>
      </c>
      <c r="K19" s="18">
        <v>600</v>
      </c>
      <c r="L19" s="18">
        <v>300</v>
      </c>
      <c r="M19" s="18">
        <v>300</v>
      </c>
      <c r="N19" s="18">
        <v>600</v>
      </c>
      <c r="O19" s="18">
        <v>300</v>
      </c>
      <c r="P19" s="18">
        <v>300</v>
      </c>
      <c r="Q19" s="18">
        <v>600</v>
      </c>
      <c r="R19" s="18">
        <v>300</v>
      </c>
      <c r="S19" s="18">
        <v>300</v>
      </c>
      <c r="T19" s="18">
        <v>600</v>
      </c>
      <c r="U19" s="18">
        <v>300</v>
      </c>
      <c r="V19" s="18">
        <v>300</v>
      </c>
      <c r="W19" s="18">
        <v>600</v>
      </c>
      <c r="X19" s="18">
        <v>300</v>
      </c>
      <c r="Y19" s="18">
        <v>300</v>
      </c>
      <c r="Z19" s="18">
        <v>600</v>
      </c>
      <c r="AA19" s="18">
        <v>300</v>
      </c>
      <c r="AB19" s="18">
        <v>300</v>
      </c>
      <c r="AC19" s="18">
        <v>600</v>
      </c>
      <c r="AD19" s="18">
        <v>300</v>
      </c>
      <c r="AE19" s="18">
        <v>300</v>
      </c>
      <c r="AF19" s="18">
        <v>600</v>
      </c>
      <c r="AG19" s="18">
        <v>300</v>
      </c>
      <c r="AH19" s="18">
        <v>300</v>
      </c>
      <c r="AI19" s="18">
        <v>600</v>
      </c>
      <c r="AJ19" s="18">
        <v>300</v>
      </c>
      <c r="AK19" s="18">
        <v>300</v>
      </c>
      <c r="AL19" s="18">
        <v>600</v>
      </c>
      <c r="AM19" s="18">
        <v>300</v>
      </c>
      <c r="AN19" s="18">
        <v>300</v>
      </c>
      <c r="AO19" s="18">
        <v>600</v>
      </c>
      <c r="AP19" s="18">
        <v>300</v>
      </c>
      <c r="AQ19" s="18">
        <v>300</v>
      </c>
      <c r="AR19" s="18">
        <v>600</v>
      </c>
      <c r="AS19" s="18">
        <v>300</v>
      </c>
      <c r="AT19" s="18">
        <v>300</v>
      </c>
      <c r="AU19" s="18">
        <v>600</v>
      </c>
      <c r="AV19" s="18">
        <v>300</v>
      </c>
      <c r="AW19" s="18">
        <v>300</v>
      </c>
      <c r="AX19" s="18">
        <v>600</v>
      </c>
      <c r="AY19" s="18">
        <v>300</v>
      </c>
      <c r="AZ19" s="18">
        <v>300</v>
      </c>
      <c r="BA19" s="18">
        <v>600</v>
      </c>
      <c r="BB19" s="18">
        <v>300</v>
      </c>
      <c r="BC19" s="18">
        <v>300</v>
      </c>
      <c r="BD19" s="18">
        <v>600</v>
      </c>
      <c r="BE19" s="18">
        <v>300</v>
      </c>
      <c r="BF19" s="18">
        <v>300</v>
      </c>
    </row>
    <row r="20" s="8" customFormat="1" spans="1:58">
      <c r="A20" s="11"/>
      <c r="B20" s="17"/>
      <c r="C20" s="18" t="s">
        <v>36</v>
      </c>
      <c r="D20" s="18">
        <v>400</v>
      </c>
      <c r="E20" s="19">
        <v>10000</v>
      </c>
      <c r="F20" s="18" t="s">
        <v>37</v>
      </c>
      <c r="G20" s="19">
        <v>10000</v>
      </c>
      <c r="H20" s="18">
        <v>0</v>
      </c>
      <c r="I20" s="18">
        <f t="shared" ref="I20:AN20" si="14">$D$20*POWER((1+2%),(I2-1))</f>
        <v>400</v>
      </c>
      <c r="J20" s="18">
        <f t="shared" si="14"/>
        <v>408</v>
      </c>
      <c r="K20" s="18">
        <f t="shared" si="14"/>
        <v>416.16</v>
      </c>
      <c r="L20" s="18">
        <f t="shared" si="14"/>
        <v>424.4832</v>
      </c>
      <c r="M20" s="18">
        <f t="shared" si="14"/>
        <v>432.972864</v>
      </c>
      <c r="N20" s="18">
        <f t="shared" si="14"/>
        <v>441.63232128</v>
      </c>
      <c r="O20" s="18">
        <f t="shared" si="14"/>
        <v>450.4649677056</v>
      </c>
      <c r="P20" s="18">
        <f t="shared" si="14"/>
        <v>459.474267059712</v>
      </c>
      <c r="Q20" s="18">
        <f t="shared" si="14"/>
        <v>468.663752400906</v>
      </c>
      <c r="R20" s="18">
        <f t="shared" si="14"/>
        <v>478.037027448924</v>
      </c>
      <c r="S20" s="18">
        <f t="shared" si="14"/>
        <v>487.597767997903</v>
      </c>
      <c r="T20" s="18">
        <f t="shared" si="14"/>
        <v>497.349723357861</v>
      </c>
      <c r="U20" s="18">
        <f t="shared" si="14"/>
        <v>507.296717825018</v>
      </c>
      <c r="V20" s="18">
        <f t="shared" si="14"/>
        <v>517.442652181519</v>
      </c>
      <c r="W20" s="18">
        <f t="shared" si="14"/>
        <v>527.791505225149</v>
      </c>
      <c r="X20" s="18">
        <f t="shared" si="14"/>
        <v>538.347335329652</v>
      </c>
      <c r="Y20" s="18">
        <f t="shared" si="14"/>
        <v>549.114282036245</v>
      </c>
      <c r="Z20" s="18">
        <f t="shared" si="14"/>
        <v>560.09656767697</v>
      </c>
      <c r="AA20" s="18">
        <f t="shared" si="14"/>
        <v>571.298499030509</v>
      </c>
      <c r="AB20" s="18">
        <f t="shared" si="14"/>
        <v>582.724469011119</v>
      </c>
      <c r="AC20" s="18">
        <f t="shared" si="14"/>
        <v>594.378958391342</v>
      </c>
      <c r="AD20" s="18">
        <f t="shared" si="14"/>
        <v>606.266537559169</v>
      </c>
      <c r="AE20" s="18">
        <f t="shared" si="14"/>
        <v>618.391868310352</v>
      </c>
      <c r="AF20" s="18">
        <f t="shared" si="14"/>
        <v>630.759705676559</v>
      </c>
      <c r="AG20" s="18">
        <f t="shared" si="14"/>
        <v>643.37489979009</v>
      </c>
      <c r="AH20" s="18">
        <f t="shared" si="14"/>
        <v>656.242397785892</v>
      </c>
      <c r="AI20" s="18">
        <f t="shared" si="14"/>
        <v>669.36724574161</v>
      </c>
      <c r="AJ20" s="18">
        <f t="shared" si="14"/>
        <v>682.754590656442</v>
      </c>
      <c r="AK20" s="18">
        <f t="shared" si="14"/>
        <v>696.409682469571</v>
      </c>
      <c r="AL20" s="18">
        <f t="shared" si="14"/>
        <v>710.337876118963</v>
      </c>
      <c r="AM20" s="18">
        <f t="shared" si="14"/>
        <v>724.544633641342</v>
      </c>
      <c r="AN20" s="18">
        <f t="shared" si="14"/>
        <v>739.035526314169</v>
      </c>
      <c r="AO20" s="18">
        <f t="shared" ref="AO20:BF20" si="15">$D$20*POWER((1+2%),(AO2-1))</f>
        <v>753.816236840452</v>
      </c>
      <c r="AP20" s="18">
        <f t="shared" si="15"/>
        <v>768.892561577261</v>
      </c>
      <c r="AQ20" s="18">
        <f t="shared" si="15"/>
        <v>784.270412808806</v>
      </c>
      <c r="AR20" s="18">
        <f t="shared" si="15"/>
        <v>799.955821064983</v>
      </c>
      <c r="AS20" s="18">
        <f t="shared" si="15"/>
        <v>815.954937486282</v>
      </c>
      <c r="AT20" s="18">
        <f t="shared" si="15"/>
        <v>832.274036236008</v>
      </c>
      <c r="AU20" s="18">
        <f t="shared" si="15"/>
        <v>848.919516960728</v>
      </c>
      <c r="AV20" s="18">
        <f t="shared" si="15"/>
        <v>865.897907299943</v>
      </c>
      <c r="AW20" s="18">
        <f t="shared" si="15"/>
        <v>883.215865445941</v>
      </c>
      <c r="AX20" s="18">
        <f t="shared" si="15"/>
        <v>900.88018275486</v>
      </c>
      <c r="AY20" s="18">
        <f t="shared" si="15"/>
        <v>918.897786409958</v>
      </c>
      <c r="AZ20" s="18">
        <f t="shared" si="15"/>
        <v>937.275742138157</v>
      </c>
      <c r="BA20" s="18">
        <f t="shared" si="15"/>
        <v>956.02125698092</v>
      </c>
      <c r="BB20" s="18">
        <f t="shared" si="15"/>
        <v>975.141682120538</v>
      </c>
      <c r="BC20" s="18">
        <f t="shared" si="15"/>
        <v>994.644515762949</v>
      </c>
      <c r="BD20" s="18">
        <f t="shared" si="15"/>
        <v>1014.53740607821</v>
      </c>
      <c r="BE20" s="18">
        <f t="shared" si="15"/>
        <v>1034.82815419977</v>
      </c>
      <c r="BF20" s="18">
        <f t="shared" si="15"/>
        <v>1055.52471728377</v>
      </c>
    </row>
  </sheetData>
  <mergeCells count="10">
    <mergeCell ref="G1:W1"/>
    <mergeCell ref="A1:A3"/>
    <mergeCell ref="A4:A20"/>
    <mergeCell ref="B4:B6"/>
    <mergeCell ref="B7:B15"/>
    <mergeCell ref="B16:B20"/>
    <mergeCell ref="D1:D3"/>
    <mergeCell ref="E1:E3"/>
    <mergeCell ref="F1:F3"/>
    <mergeCell ref="B1:C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13"/>
  <sheetViews>
    <sheetView workbookViewId="0">
      <selection activeCell="A32" sqref="A32"/>
    </sheetView>
  </sheetViews>
  <sheetFormatPr defaultColWidth="9" defaultRowHeight="14.25"/>
  <cols>
    <col min="1" max="2" width="14.8" customWidth="1"/>
    <col min="7" max="7" width="9.53333333333333"/>
    <col min="8" max="8" width="11.6666666666667"/>
    <col min="9" max="53" width="12.8"/>
  </cols>
  <sheetData>
    <row r="1" spans="2:53">
      <c r="B1" t="s">
        <v>38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</row>
    <row r="2" s="1" customFormat="1" spans="1:53">
      <c r="A2" s="1" t="s">
        <v>39</v>
      </c>
      <c r="B2" s="3">
        <f>NPV(0.07,C2:AG2)</f>
        <v>4205.60747663551</v>
      </c>
      <c r="C2" s="1">
        <v>4500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</row>
    <row r="3" s="1" customFormat="1" spans="1:53">
      <c r="A3" s="1" t="s">
        <v>40</v>
      </c>
      <c r="B3" s="3">
        <f t="shared" ref="B3:B13" si="0">NPV(0.07,C3:AG3)</f>
        <v>14018.691588785</v>
      </c>
      <c r="C3" s="1">
        <v>15000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</row>
    <row r="4" s="1" customFormat="1" spans="1:53">
      <c r="A4" s="1" t="s">
        <v>41</v>
      </c>
      <c r="B4" s="3">
        <f t="shared" si="0"/>
        <v>6733.19681472236</v>
      </c>
      <c r="C4" s="1">
        <v>1000</v>
      </c>
      <c r="D4" s="1">
        <v>500</v>
      </c>
      <c r="E4" s="1">
        <v>500</v>
      </c>
      <c r="F4" s="1">
        <v>500</v>
      </c>
      <c r="G4" s="1">
        <v>500</v>
      </c>
      <c r="H4" s="1">
        <v>500</v>
      </c>
      <c r="I4" s="1">
        <v>500</v>
      </c>
      <c r="J4" s="1">
        <v>500</v>
      </c>
      <c r="K4" s="1">
        <v>500</v>
      </c>
      <c r="L4" s="1">
        <v>500</v>
      </c>
      <c r="M4" s="1">
        <v>500</v>
      </c>
      <c r="N4" s="1">
        <v>500</v>
      </c>
      <c r="O4" s="1">
        <v>500</v>
      </c>
      <c r="P4" s="1">
        <v>500</v>
      </c>
      <c r="Q4" s="1">
        <v>500</v>
      </c>
      <c r="R4" s="1">
        <v>500</v>
      </c>
      <c r="S4" s="1">
        <v>500</v>
      </c>
      <c r="T4" s="1">
        <v>500</v>
      </c>
      <c r="U4" s="1">
        <v>500</v>
      </c>
      <c r="V4" s="1">
        <v>500</v>
      </c>
      <c r="W4" s="1">
        <v>500</v>
      </c>
      <c r="X4" s="1">
        <v>500</v>
      </c>
      <c r="Y4" s="1">
        <v>500</v>
      </c>
      <c r="Z4" s="1">
        <v>500</v>
      </c>
      <c r="AA4" s="1">
        <v>500</v>
      </c>
      <c r="AB4" s="1">
        <v>500</v>
      </c>
      <c r="AC4" s="1">
        <v>500</v>
      </c>
      <c r="AD4" s="1">
        <v>500</v>
      </c>
      <c r="AE4" s="1">
        <v>500</v>
      </c>
      <c r="AF4" s="1">
        <v>500</v>
      </c>
      <c r="AG4" s="1">
        <v>500</v>
      </c>
      <c r="AH4" s="1">
        <v>500</v>
      </c>
      <c r="AI4" s="1">
        <v>500</v>
      </c>
      <c r="AJ4" s="1">
        <v>500</v>
      </c>
      <c r="AK4" s="1">
        <v>500</v>
      </c>
      <c r="AL4" s="1">
        <v>500</v>
      </c>
      <c r="AM4" s="1">
        <v>500</v>
      </c>
      <c r="AN4" s="1">
        <v>500</v>
      </c>
      <c r="AO4" s="1">
        <v>500</v>
      </c>
      <c r="AP4" s="1">
        <v>500</v>
      </c>
      <c r="AQ4" s="1">
        <v>500</v>
      </c>
      <c r="AR4" s="1">
        <v>500</v>
      </c>
      <c r="AS4" s="1">
        <v>500</v>
      </c>
      <c r="AT4" s="1">
        <v>500</v>
      </c>
      <c r="AU4" s="1">
        <v>500</v>
      </c>
      <c r="AV4" s="1">
        <v>500</v>
      </c>
      <c r="AW4" s="1">
        <v>500</v>
      </c>
      <c r="AX4" s="1">
        <v>500</v>
      </c>
      <c r="AY4" s="1">
        <v>500</v>
      </c>
      <c r="AZ4" s="1">
        <v>500</v>
      </c>
      <c r="BA4" s="1">
        <v>500</v>
      </c>
    </row>
    <row r="5" s="1" customFormat="1" spans="1:53">
      <c r="A5" s="4" t="s">
        <v>42</v>
      </c>
      <c r="B5" s="3">
        <f t="shared" si="0"/>
        <v>6727.65507055468</v>
      </c>
      <c r="C5" s="1">
        <v>0</v>
      </c>
      <c r="D5" s="1">
        <v>420</v>
      </c>
      <c r="E5" s="1">
        <v>510</v>
      </c>
      <c r="F5" s="1">
        <v>600</v>
      </c>
      <c r="G5" s="1">
        <v>600</v>
      </c>
      <c r="H5" s="1">
        <v>600</v>
      </c>
      <c r="I5" s="1">
        <v>600</v>
      </c>
      <c r="J5" s="1">
        <v>600</v>
      </c>
      <c r="K5" s="1">
        <v>600</v>
      </c>
      <c r="L5" s="1">
        <v>600</v>
      </c>
      <c r="M5" s="1">
        <v>600</v>
      </c>
      <c r="N5" s="1">
        <v>600</v>
      </c>
      <c r="O5" s="1">
        <v>600</v>
      </c>
      <c r="P5" s="1">
        <v>600</v>
      </c>
      <c r="Q5" s="1">
        <v>600</v>
      </c>
      <c r="R5" s="1">
        <v>600</v>
      </c>
      <c r="S5" s="1">
        <v>600</v>
      </c>
      <c r="T5" s="1">
        <v>600</v>
      </c>
      <c r="U5" s="1">
        <v>600</v>
      </c>
      <c r="V5" s="1">
        <v>600</v>
      </c>
      <c r="W5" s="1">
        <v>600</v>
      </c>
      <c r="X5" s="1">
        <v>600</v>
      </c>
      <c r="Y5" s="1">
        <v>600</v>
      </c>
      <c r="Z5" s="1">
        <v>600</v>
      </c>
      <c r="AA5" s="1">
        <v>600</v>
      </c>
      <c r="AB5" s="1">
        <v>600</v>
      </c>
      <c r="AC5" s="1">
        <v>600</v>
      </c>
      <c r="AD5" s="1">
        <v>600</v>
      </c>
      <c r="AE5" s="1">
        <v>600</v>
      </c>
      <c r="AF5" s="1">
        <v>600</v>
      </c>
      <c r="AG5" s="1">
        <v>600</v>
      </c>
      <c r="AH5" s="1">
        <v>600</v>
      </c>
      <c r="AI5" s="1">
        <v>600</v>
      </c>
      <c r="AJ5" s="1">
        <v>600</v>
      </c>
      <c r="AK5" s="1">
        <v>600</v>
      </c>
      <c r="AL5" s="1">
        <v>600</v>
      </c>
      <c r="AM5" s="1">
        <v>600</v>
      </c>
      <c r="AN5" s="1">
        <v>600</v>
      </c>
      <c r="AO5" s="1">
        <v>600</v>
      </c>
      <c r="AP5" s="1">
        <v>600</v>
      </c>
      <c r="AQ5" s="1">
        <v>600</v>
      </c>
      <c r="AR5" s="1">
        <v>600</v>
      </c>
      <c r="AS5" s="1">
        <v>600</v>
      </c>
      <c r="AT5" s="1">
        <v>600</v>
      </c>
      <c r="AU5" s="1">
        <v>600</v>
      </c>
      <c r="AV5" s="1">
        <v>600</v>
      </c>
      <c r="AW5" s="1">
        <v>600</v>
      </c>
      <c r="AX5" s="1">
        <v>600</v>
      </c>
      <c r="AY5" s="1">
        <v>600</v>
      </c>
      <c r="AZ5" s="1">
        <v>600</v>
      </c>
      <c r="BA5" s="1">
        <v>600</v>
      </c>
    </row>
    <row r="6" s="1" customFormat="1" spans="1:53">
      <c r="A6" s="1" t="s">
        <v>43</v>
      </c>
      <c r="B6" s="3">
        <f t="shared" si="0"/>
        <v>560.637922546223</v>
      </c>
      <c r="C6" s="1">
        <v>0</v>
      </c>
      <c r="D6" s="1">
        <v>35</v>
      </c>
      <c r="E6" s="1">
        <v>42.5</v>
      </c>
      <c r="F6" s="1">
        <v>50</v>
      </c>
      <c r="G6" s="1">
        <v>50</v>
      </c>
      <c r="H6" s="1">
        <v>50</v>
      </c>
      <c r="I6" s="1">
        <v>50</v>
      </c>
      <c r="J6" s="1">
        <v>50</v>
      </c>
      <c r="K6" s="1">
        <v>50</v>
      </c>
      <c r="L6" s="1">
        <v>50</v>
      </c>
      <c r="M6" s="1">
        <v>50</v>
      </c>
      <c r="N6" s="1">
        <v>50</v>
      </c>
      <c r="O6" s="1">
        <v>50</v>
      </c>
      <c r="P6" s="1">
        <v>50</v>
      </c>
      <c r="Q6" s="1">
        <v>50</v>
      </c>
      <c r="R6" s="1">
        <v>50</v>
      </c>
      <c r="S6" s="1">
        <v>50</v>
      </c>
      <c r="T6" s="1">
        <v>50</v>
      </c>
      <c r="U6" s="1">
        <v>50</v>
      </c>
      <c r="V6" s="1">
        <v>50</v>
      </c>
      <c r="W6" s="1">
        <v>50</v>
      </c>
      <c r="X6" s="1">
        <v>50</v>
      </c>
      <c r="Y6" s="1">
        <v>50</v>
      </c>
      <c r="Z6" s="1">
        <v>50</v>
      </c>
      <c r="AA6" s="1">
        <v>50</v>
      </c>
      <c r="AB6" s="1">
        <v>50</v>
      </c>
      <c r="AC6" s="1">
        <v>50</v>
      </c>
      <c r="AD6" s="1">
        <v>50</v>
      </c>
      <c r="AE6" s="1">
        <v>50</v>
      </c>
      <c r="AF6" s="1">
        <v>50</v>
      </c>
      <c r="AG6" s="1">
        <v>50</v>
      </c>
      <c r="AH6" s="1">
        <v>50</v>
      </c>
      <c r="AI6" s="1">
        <v>50</v>
      </c>
      <c r="AJ6" s="1">
        <v>50</v>
      </c>
      <c r="AK6" s="1">
        <v>50</v>
      </c>
      <c r="AL6" s="1">
        <v>50</v>
      </c>
      <c r="AM6" s="1">
        <v>50</v>
      </c>
      <c r="AN6" s="1">
        <v>50</v>
      </c>
      <c r="AO6" s="1">
        <v>50</v>
      </c>
      <c r="AP6" s="1">
        <v>50</v>
      </c>
      <c r="AQ6" s="1">
        <v>50</v>
      </c>
      <c r="AR6" s="1">
        <v>50</v>
      </c>
      <c r="AS6" s="1">
        <v>50</v>
      </c>
      <c r="AT6" s="1">
        <v>50</v>
      </c>
      <c r="AU6" s="1">
        <v>50</v>
      </c>
      <c r="AV6" s="1">
        <v>50</v>
      </c>
      <c r="AW6" s="1">
        <v>50</v>
      </c>
      <c r="AX6" s="1">
        <v>50</v>
      </c>
      <c r="AY6" s="1">
        <v>50</v>
      </c>
      <c r="AZ6" s="1">
        <v>50</v>
      </c>
      <c r="BA6" s="1">
        <v>50</v>
      </c>
    </row>
    <row r="7" s="1" customFormat="1" spans="1:53">
      <c r="A7" s="1" t="s">
        <v>44</v>
      </c>
      <c r="B7" s="3">
        <f t="shared" si="0"/>
        <v>16158.4631651662</v>
      </c>
      <c r="C7" s="1">
        <v>0</v>
      </c>
      <c r="D7" s="1">
        <v>800</v>
      </c>
      <c r="E7" s="1">
        <v>840</v>
      </c>
      <c r="F7" s="1">
        <v>882</v>
      </c>
      <c r="G7" s="1">
        <v>926.1</v>
      </c>
      <c r="H7" s="1">
        <v>972.405</v>
      </c>
      <c r="I7" s="1">
        <v>1021.02525</v>
      </c>
      <c r="J7" s="1">
        <v>1072.0765125</v>
      </c>
      <c r="K7" s="1">
        <v>1125.680338125</v>
      </c>
      <c r="L7" s="1">
        <v>1181.96435503125</v>
      </c>
      <c r="M7" s="1">
        <v>1241.06257278281</v>
      </c>
      <c r="N7" s="1">
        <v>1303.11570142195</v>
      </c>
      <c r="O7" s="1">
        <v>1368.27148649305</v>
      </c>
      <c r="P7" s="1">
        <v>1436.6850608177</v>
      </c>
      <c r="Q7" s="1">
        <v>1508.51931385859</v>
      </c>
      <c r="R7" s="1">
        <v>1583.94527955152</v>
      </c>
      <c r="S7" s="1">
        <v>1663.1425435291</v>
      </c>
      <c r="T7" s="1">
        <v>1746.29967070555</v>
      </c>
      <c r="U7" s="1">
        <v>1833.61465424083</v>
      </c>
      <c r="V7" s="1">
        <v>1925.29538695287</v>
      </c>
      <c r="W7" s="1">
        <v>2021.56015630051</v>
      </c>
      <c r="X7" s="1">
        <v>2122.63816411554</v>
      </c>
      <c r="Y7" s="1">
        <v>2228.77007232131</v>
      </c>
      <c r="Z7" s="1">
        <v>2340.20857593738</v>
      </c>
      <c r="AA7" s="1">
        <v>2457.21900473425</v>
      </c>
      <c r="AB7" s="1">
        <v>2580.07995497096</v>
      </c>
      <c r="AC7" s="1">
        <v>2709.08395271951</v>
      </c>
      <c r="AD7" s="1">
        <v>2844.53815035549</v>
      </c>
      <c r="AE7" s="1">
        <v>2986.76505787326</v>
      </c>
      <c r="AF7" s="1">
        <v>3136.10331076692</v>
      </c>
      <c r="AG7" s="1">
        <v>3292.90847630527</v>
      </c>
      <c r="AH7" s="1">
        <v>3457.55390012053</v>
      </c>
      <c r="AI7" s="1">
        <v>3630.43159512656</v>
      </c>
      <c r="AJ7" s="1">
        <v>3811.95317488289</v>
      </c>
      <c r="AK7" s="1">
        <v>4002.55083362703</v>
      </c>
      <c r="AL7" s="1">
        <v>4202.67837530839</v>
      </c>
      <c r="AM7" s="1">
        <v>4412.8122940738</v>
      </c>
      <c r="AN7" s="1">
        <v>4633.4529087775</v>
      </c>
      <c r="AO7" s="1">
        <v>4865.12555421637</v>
      </c>
      <c r="AP7" s="1">
        <v>5108.38183192719</v>
      </c>
      <c r="AQ7" s="1">
        <v>5363.80092352355</v>
      </c>
      <c r="AR7" s="1">
        <v>5631.99096969973</v>
      </c>
      <c r="AS7" s="1">
        <v>5913.59051818471</v>
      </c>
      <c r="AT7" s="1">
        <v>6209.27004409395</v>
      </c>
      <c r="AU7" s="1">
        <v>6519.73354629865</v>
      </c>
      <c r="AV7" s="1">
        <v>6845.72022361358</v>
      </c>
      <c r="AW7" s="1">
        <v>7188.00623479426</v>
      </c>
      <c r="AX7" s="1">
        <v>7547.40654653397</v>
      </c>
      <c r="AY7" s="1">
        <v>7924.77687386067</v>
      </c>
      <c r="AZ7" s="1">
        <v>8321.0157175537</v>
      </c>
      <c r="BA7" s="1">
        <v>8737.06650343139</v>
      </c>
    </row>
    <row r="8" s="1" customFormat="1" spans="1:53">
      <c r="A8" s="1" t="s">
        <v>45</v>
      </c>
      <c r="B8" s="3">
        <f t="shared" si="0"/>
        <v>4561.37218125639</v>
      </c>
      <c r="C8" s="1">
        <v>0</v>
      </c>
      <c r="D8" s="1">
        <v>300</v>
      </c>
      <c r="E8" s="1">
        <v>300</v>
      </c>
      <c r="F8" s="1">
        <v>600</v>
      </c>
      <c r="G8" s="1">
        <v>300</v>
      </c>
      <c r="H8" s="1">
        <v>300</v>
      </c>
      <c r="I8" s="1">
        <v>600</v>
      </c>
      <c r="J8" s="1">
        <v>300</v>
      </c>
      <c r="K8" s="1">
        <v>300</v>
      </c>
      <c r="L8" s="1">
        <v>600</v>
      </c>
      <c r="M8" s="1">
        <v>300</v>
      </c>
      <c r="N8" s="1">
        <v>300</v>
      </c>
      <c r="O8" s="1">
        <v>600</v>
      </c>
      <c r="P8" s="1">
        <v>300</v>
      </c>
      <c r="Q8" s="1">
        <v>300</v>
      </c>
      <c r="R8" s="1">
        <v>600</v>
      </c>
      <c r="S8" s="1">
        <v>300</v>
      </c>
      <c r="T8" s="1">
        <v>300</v>
      </c>
      <c r="U8" s="1">
        <v>600</v>
      </c>
      <c r="V8" s="1">
        <v>300</v>
      </c>
      <c r="W8" s="1">
        <v>300</v>
      </c>
      <c r="X8" s="1">
        <v>600</v>
      </c>
      <c r="Y8" s="1">
        <v>300</v>
      </c>
      <c r="Z8" s="1">
        <v>300</v>
      </c>
      <c r="AA8" s="1">
        <v>600</v>
      </c>
      <c r="AB8" s="1">
        <v>300</v>
      </c>
      <c r="AC8" s="1">
        <v>300</v>
      </c>
      <c r="AD8" s="1">
        <v>600</v>
      </c>
      <c r="AE8" s="1">
        <v>300</v>
      </c>
      <c r="AF8" s="1">
        <v>300</v>
      </c>
      <c r="AG8" s="1">
        <v>600</v>
      </c>
      <c r="AH8" s="1">
        <v>300</v>
      </c>
      <c r="AI8" s="1">
        <v>300</v>
      </c>
      <c r="AJ8" s="1">
        <v>600</v>
      </c>
      <c r="AK8" s="1">
        <v>300</v>
      </c>
      <c r="AL8" s="1">
        <v>300</v>
      </c>
      <c r="AM8" s="1">
        <v>600</v>
      </c>
      <c r="AN8" s="1">
        <v>300</v>
      </c>
      <c r="AO8" s="1">
        <v>300</v>
      </c>
      <c r="AP8" s="1">
        <v>600</v>
      </c>
      <c r="AQ8" s="1">
        <v>300</v>
      </c>
      <c r="AR8" s="1">
        <v>300</v>
      </c>
      <c r="AS8" s="1">
        <v>600</v>
      </c>
      <c r="AT8" s="1">
        <v>300</v>
      </c>
      <c r="AU8" s="1">
        <v>300</v>
      </c>
      <c r="AV8" s="1">
        <v>600</v>
      </c>
      <c r="AW8" s="1">
        <v>300</v>
      </c>
      <c r="AX8" s="1">
        <v>300</v>
      </c>
      <c r="AY8" s="1">
        <v>600</v>
      </c>
      <c r="AZ8" s="1">
        <v>300</v>
      </c>
      <c r="BA8" s="1">
        <v>300</v>
      </c>
    </row>
    <row r="9" s="1" customFormat="1" spans="1:53">
      <c r="A9" s="1" t="s">
        <v>46</v>
      </c>
      <c r="B9" s="3">
        <f t="shared" si="0"/>
        <v>5697.54505100389</v>
      </c>
      <c r="C9" s="1">
        <v>0</v>
      </c>
      <c r="D9" s="1">
        <v>400</v>
      </c>
      <c r="E9" s="1">
        <v>408</v>
      </c>
      <c r="F9" s="1">
        <v>416.16</v>
      </c>
      <c r="G9" s="1">
        <v>424.4832</v>
      </c>
      <c r="H9" s="1">
        <v>432.972864</v>
      </c>
      <c r="I9" s="1">
        <v>441.63232128</v>
      </c>
      <c r="J9" s="1">
        <v>450.4649677056</v>
      </c>
      <c r="K9" s="1">
        <v>459.474267059712</v>
      </c>
      <c r="L9" s="1">
        <v>468.663752400906</v>
      </c>
      <c r="M9" s="1">
        <v>478.037027448924</v>
      </c>
      <c r="N9" s="1">
        <v>487.597767997903</v>
      </c>
      <c r="O9" s="1">
        <v>497.349723357861</v>
      </c>
      <c r="P9" s="1">
        <v>507.296717825018</v>
      </c>
      <c r="Q9" s="1">
        <v>517.442652181519</v>
      </c>
      <c r="R9" s="1">
        <v>527.791505225149</v>
      </c>
      <c r="S9" s="1">
        <v>538.347335329652</v>
      </c>
      <c r="T9" s="1">
        <v>549.114282036245</v>
      </c>
      <c r="U9" s="1">
        <v>560.09656767697</v>
      </c>
      <c r="V9" s="1">
        <v>571.298499030509</v>
      </c>
      <c r="W9" s="1">
        <v>582.724469011119</v>
      </c>
      <c r="X9" s="1">
        <v>594.378958391342</v>
      </c>
      <c r="Y9" s="1">
        <v>606.266537559169</v>
      </c>
      <c r="Z9" s="1">
        <v>618.391868310352</v>
      </c>
      <c r="AA9" s="1">
        <v>630.759705676559</v>
      </c>
      <c r="AB9" s="1">
        <v>643.37489979009</v>
      </c>
      <c r="AC9" s="1">
        <v>656.242397785892</v>
      </c>
      <c r="AD9" s="1">
        <v>669.36724574161</v>
      </c>
      <c r="AE9" s="1">
        <v>682.754590656442</v>
      </c>
      <c r="AF9" s="1">
        <v>696.409682469571</v>
      </c>
      <c r="AG9" s="1">
        <v>710.337876118963</v>
      </c>
      <c r="AH9" s="1">
        <v>724.544633641342</v>
      </c>
      <c r="AI9" s="1">
        <v>739.035526314169</v>
      </c>
      <c r="AJ9" s="1">
        <v>753.816236840452</v>
      </c>
      <c r="AK9" s="1">
        <v>768.892561577261</v>
      </c>
      <c r="AL9" s="1">
        <v>784.270412808806</v>
      </c>
      <c r="AM9" s="1">
        <v>799.955821064983</v>
      </c>
      <c r="AN9" s="1">
        <v>815.954937486282</v>
      </c>
      <c r="AO9" s="1">
        <v>832.274036236008</v>
      </c>
      <c r="AP9" s="1">
        <v>848.919516960728</v>
      </c>
      <c r="AQ9" s="1">
        <v>865.897907299943</v>
      </c>
      <c r="AR9" s="1">
        <v>883.215865445941</v>
      </c>
      <c r="AS9" s="1">
        <v>900.88018275486</v>
      </c>
      <c r="AT9" s="1">
        <v>918.897786409958</v>
      </c>
      <c r="AU9" s="1">
        <v>937.275742138157</v>
      </c>
      <c r="AV9" s="1">
        <v>956.02125698092</v>
      </c>
      <c r="AW9" s="1">
        <v>975.141682120538</v>
      </c>
      <c r="AX9" s="1">
        <v>994.644515762949</v>
      </c>
      <c r="AY9" s="1">
        <v>1014.53740607821</v>
      </c>
      <c r="AZ9" s="1">
        <v>1034.82815419977</v>
      </c>
      <c r="BA9" s="1">
        <v>1055.52471728377</v>
      </c>
    </row>
    <row r="10" s="2" customFormat="1" spans="1:53">
      <c r="A10" s="5" t="s">
        <v>47</v>
      </c>
      <c r="B10" s="3">
        <f t="shared" si="0"/>
        <v>219770.065638119</v>
      </c>
      <c r="C10" s="2">
        <v>0</v>
      </c>
      <c r="D10" s="2">
        <v>13720</v>
      </c>
      <c r="E10" s="2">
        <v>16660</v>
      </c>
      <c r="F10" s="2">
        <v>19600</v>
      </c>
      <c r="G10" s="2">
        <v>19600</v>
      </c>
      <c r="H10" s="2">
        <v>19600</v>
      </c>
      <c r="I10" s="2">
        <v>19600</v>
      </c>
      <c r="J10" s="2">
        <v>19600</v>
      </c>
      <c r="K10" s="2">
        <v>19600</v>
      </c>
      <c r="L10" s="2">
        <v>19600</v>
      </c>
      <c r="M10" s="2">
        <v>19600</v>
      </c>
      <c r="N10" s="2">
        <v>19600</v>
      </c>
      <c r="O10" s="2">
        <v>19600</v>
      </c>
      <c r="P10" s="2">
        <v>19600</v>
      </c>
      <c r="Q10" s="2">
        <v>19600</v>
      </c>
      <c r="R10" s="2">
        <v>19600</v>
      </c>
      <c r="S10" s="2">
        <v>19600</v>
      </c>
      <c r="T10" s="2">
        <v>19600</v>
      </c>
      <c r="U10" s="2">
        <v>19600</v>
      </c>
      <c r="V10" s="2">
        <v>19600</v>
      </c>
      <c r="W10" s="2">
        <v>19600</v>
      </c>
      <c r="X10" s="2">
        <v>19600</v>
      </c>
      <c r="Y10" s="2">
        <v>19600</v>
      </c>
      <c r="Z10" s="2">
        <v>19600</v>
      </c>
      <c r="AA10" s="2">
        <v>19600</v>
      </c>
      <c r="AB10" s="2">
        <v>19600</v>
      </c>
      <c r="AC10" s="2">
        <v>19600</v>
      </c>
      <c r="AD10" s="2">
        <v>19600</v>
      </c>
      <c r="AE10" s="2">
        <v>19600</v>
      </c>
      <c r="AF10" s="2">
        <v>19600</v>
      </c>
      <c r="AG10" s="2">
        <v>19600</v>
      </c>
      <c r="AH10" s="2">
        <v>19600</v>
      </c>
      <c r="AI10" s="2">
        <v>19600</v>
      </c>
      <c r="AJ10" s="2">
        <v>19600</v>
      </c>
      <c r="AK10" s="2">
        <v>19600</v>
      </c>
      <c r="AL10" s="2">
        <v>19600</v>
      </c>
      <c r="AM10" s="2">
        <v>19600</v>
      </c>
      <c r="AN10" s="2">
        <v>19600</v>
      </c>
      <c r="AO10" s="2">
        <v>19600</v>
      </c>
      <c r="AP10" s="2">
        <v>19600</v>
      </c>
      <c r="AQ10" s="2">
        <v>19600</v>
      </c>
      <c r="AR10" s="2">
        <v>19600</v>
      </c>
      <c r="AS10" s="2">
        <v>19600</v>
      </c>
      <c r="AT10" s="2">
        <v>19600</v>
      </c>
      <c r="AU10" s="2">
        <v>19600</v>
      </c>
      <c r="AV10" s="2">
        <v>19600</v>
      </c>
      <c r="AW10" s="2">
        <v>19600</v>
      </c>
      <c r="AX10" s="2">
        <v>19600</v>
      </c>
      <c r="AY10" s="2">
        <v>19600</v>
      </c>
      <c r="AZ10" s="2">
        <v>19600</v>
      </c>
      <c r="BA10" s="2">
        <v>19600</v>
      </c>
    </row>
    <row r="11" s="2" customFormat="1" spans="1:53">
      <c r="A11" s="5" t="s">
        <v>48</v>
      </c>
      <c r="B11" s="3">
        <f t="shared" si="0"/>
        <v>20743.6031342102</v>
      </c>
      <c r="C11" s="2">
        <v>0</v>
      </c>
      <c r="D11" s="2">
        <v>1295</v>
      </c>
      <c r="E11" s="2">
        <v>1572.5</v>
      </c>
      <c r="F11" s="2">
        <v>1850</v>
      </c>
      <c r="G11" s="2">
        <v>1850</v>
      </c>
      <c r="H11" s="2">
        <v>1850</v>
      </c>
      <c r="I11" s="2">
        <v>1850</v>
      </c>
      <c r="J11" s="2">
        <v>1850</v>
      </c>
      <c r="K11" s="2">
        <v>1850</v>
      </c>
      <c r="L11" s="2">
        <v>1850</v>
      </c>
      <c r="M11" s="2">
        <v>1850</v>
      </c>
      <c r="N11" s="2">
        <v>1850</v>
      </c>
      <c r="O11" s="2">
        <v>1850</v>
      </c>
      <c r="P11" s="2">
        <v>1850</v>
      </c>
      <c r="Q11" s="2">
        <v>1850</v>
      </c>
      <c r="R11" s="2">
        <v>1850</v>
      </c>
      <c r="S11" s="2">
        <v>1850</v>
      </c>
      <c r="T11" s="2">
        <v>1850</v>
      </c>
      <c r="U11" s="2">
        <v>1850</v>
      </c>
      <c r="V11" s="2">
        <v>1850</v>
      </c>
      <c r="W11" s="2">
        <v>1850</v>
      </c>
      <c r="X11" s="2">
        <v>1850</v>
      </c>
      <c r="Y11" s="2">
        <v>1850</v>
      </c>
      <c r="Z11" s="2">
        <v>1850</v>
      </c>
      <c r="AA11" s="2">
        <v>1850</v>
      </c>
      <c r="AB11" s="2">
        <v>1850</v>
      </c>
      <c r="AC11" s="2">
        <v>1850</v>
      </c>
      <c r="AD11" s="2">
        <v>1850</v>
      </c>
      <c r="AE11" s="2">
        <v>1850</v>
      </c>
      <c r="AF11" s="2">
        <v>1850</v>
      </c>
      <c r="AG11" s="2">
        <v>1850</v>
      </c>
      <c r="AH11" s="2">
        <v>1850</v>
      </c>
      <c r="AI11" s="2">
        <v>1850</v>
      </c>
      <c r="AJ11" s="2">
        <v>1850</v>
      </c>
      <c r="AK11" s="2">
        <v>1850</v>
      </c>
      <c r="AL11" s="2">
        <v>1850</v>
      </c>
      <c r="AM11" s="2">
        <v>1850</v>
      </c>
      <c r="AN11" s="2">
        <v>1850</v>
      </c>
      <c r="AO11" s="2">
        <v>1850</v>
      </c>
      <c r="AP11" s="2">
        <v>1850</v>
      </c>
      <c r="AQ11" s="2">
        <v>1850</v>
      </c>
      <c r="AR11" s="2">
        <v>1850</v>
      </c>
      <c r="AS11" s="2">
        <v>1850</v>
      </c>
      <c r="AT11" s="2">
        <v>1850</v>
      </c>
      <c r="AU11" s="2">
        <v>1850</v>
      </c>
      <c r="AV11" s="2">
        <v>1850</v>
      </c>
      <c r="AW11" s="2">
        <v>1850</v>
      </c>
      <c r="AX11" s="2">
        <v>1850</v>
      </c>
      <c r="AY11" s="2">
        <v>1850</v>
      </c>
      <c r="AZ11" s="2">
        <v>1850</v>
      </c>
      <c r="BA11" s="2">
        <v>1850</v>
      </c>
    </row>
    <row r="12" s="2" customFormat="1" spans="1:53">
      <c r="A12" s="5" t="s">
        <v>49</v>
      </c>
      <c r="B12" s="3">
        <f t="shared" si="0"/>
        <v>5382.12405644374</v>
      </c>
      <c r="C12" s="2">
        <v>0</v>
      </c>
      <c r="D12" s="2">
        <v>336</v>
      </c>
      <c r="E12" s="2">
        <v>408</v>
      </c>
      <c r="F12" s="2">
        <v>480</v>
      </c>
      <c r="G12" s="2">
        <v>480</v>
      </c>
      <c r="H12" s="2">
        <v>480</v>
      </c>
      <c r="I12" s="2">
        <v>480</v>
      </c>
      <c r="J12" s="2">
        <v>480</v>
      </c>
      <c r="K12" s="2">
        <v>480</v>
      </c>
      <c r="L12" s="2">
        <v>480</v>
      </c>
      <c r="M12" s="2">
        <v>480</v>
      </c>
      <c r="N12" s="2">
        <v>480</v>
      </c>
      <c r="O12" s="2">
        <v>480</v>
      </c>
      <c r="P12" s="2">
        <v>480</v>
      </c>
      <c r="Q12" s="2">
        <v>480</v>
      </c>
      <c r="R12" s="2">
        <v>480</v>
      </c>
      <c r="S12" s="2">
        <v>480</v>
      </c>
      <c r="T12" s="2">
        <v>480</v>
      </c>
      <c r="U12" s="2">
        <v>480</v>
      </c>
      <c r="V12" s="2">
        <v>480</v>
      </c>
      <c r="W12" s="2">
        <v>480</v>
      </c>
      <c r="X12" s="2">
        <v>480</v>
      </c>
      <c r="Y12" s="2">
        <v>480</v>
      </c>
      <c r="Z12" s="2">
        <v>480</v>
      </c>
      <c r="AA12" s="2">
        <v>480</v>
      </c>
      <c r="AB12" s="2">
        <v>480</v>
      </c>
      <c r="AC12" s="2">
        <v>480</v>
      </c>
      <c r="AD12" s="2">
        <v>480</v>
      </c>
      <c r="AE12" s="2">
        <v>480</v>
      </c>
      <c r="AF12" s="2">
        <v>480</v>
      </c>
      <c r="AG12" s="2">
        <v>480</v>
      </c>
      <c r="AH12" s="2">
        <v>480</v>
      </c>
      <c r="AI12" s="2">
        <v>480</v>
      </c>
      <c r="AJ12" s="2">
        <v>480</v>
      </c>
      <c r="AK12" s="2">
        <v>480</v>
      </c>
      <c r="AL12" s="2">
        <v>480</v>
      </c>
      <c r="AM12" s="2">
        <v>480</v>
      </c>
      <c r="AN12" s="2">
        <v>480</v>
      </c>
      <c r="AO12" s="2">
        <v>480</v>
      </c>
      <c r="AP12" s="2">
        <v>480</v>
      </c>
      <c r="AQ12" s="2">
        <v>480</v>
      </c>
      <c r="AR12" s="2">
        <v>480</v>
      </c>
      <c r="AS12" s="2">
        <v>480</v>
      </c>
      <c r="AT12" s="2">
        <v>480</v>
      </c>
      <c r="AU12" s="2">
        <v>480</v>
      </c>
      <c r="AV12" s="2">
        <v>480</v>
      </c>
      <c r="AW12" s="2">
        <v>480</v>
      </c>
      <c r="AX12" s="2">
        <v>480</v>
      </c>
      <c r="AY12" s="2">
        <v>480</v>
      </c>
      <c r="AZ12" s="2">
        <v>480</v>
      </c>
      <c r="BA12" s="2">
        <v>480</v>
      </c>
    </row>
    <row r="13" s="2" customFormat="1" spans="1:53">
      <c r="A13" s="5" t="s">
        <v>50</v>
      </c>
      <c r="B13" s="3">
        <f t="shared" si="0"/>
        <v>56063.7922546223</v>
      </c>
      <c r="C13" s="2">
        <v>0</v>
      </c>
      <c r="D13" s="2">
        <v>3500</v>
      </c>
      <c r="E13" s="2">
        <v>4250</v>
      </c>
      <c r="F13" s="2">
        <v>5000</v>
      </c>
      <c r="G13" s="2">
        <v>5000</v>
      </c>
      <c r="H13" s="2">
        <v>5000</v>
      </c>
      <c r="I13" s="2">
        <v>5000</v>
      </c>
      <c r="J13" s="2">
        <v>5000</v>
      </c>
      <c r="K13" s="2">
        <v>5000</v>
      </c>
      <c r="L13" s="2">
        <v>5000</v>
      </c>
      <c r="M13" s="2">
        <v>5000</v>
      </c>
      <c r="N13" s="2">
        <v>5000</v>
      </c>
      <c r="O13" s="2">
        <v>5000</v>
      </c>
      <c r="P13" s="2">
        <v>5000</v>
      </c>
      <c r="Q13" s="2">
        <v>5000</v>
      </c>
      <c r="R13" s="2">
        <v>5000</v>
      </c>
      <c r="S13" s="2">
        <v>5000</v>
      </c>
      <c r="T13" s="2">
        <v>5000</v>
      </c>
      <c r="U13" s="2">
        <v>5000</v>
      </c>
      <c r="V13" s="2">
        <v>5000</v>
      </c>
      <c r="W13" s="2">
        <v>5000</v>
      </c>
      <c r="X13" s="2">
        <v>5000</v>
      </c>
      <c r="Y13" s="2">
        <v>5000</v>
      </c>
      <c r="Z13" s="2">
        <v>5000</v>
      </c>
      <c r="AA13" s="2">
        <v>5000</v>
      </c>
      <c r="AB13" s="2">
        <v>5000</v>
      </c>
      <c r="AC13" s="2">
        <v>5000</v>
      </c>
      <c r="AD13" s="2">
        <v>5000</v>
      </c>
      <c r="AE13" s="2">
        <v>5000</v>
      </c>
      <c r="AF13" s="2">
        <v>5000</v>
      </c>
      <c r="AG13" s="2">
        <v>5000</v>
      </c>
      <c r="AH13" s="2">
        <v>5000</v>
      </c>
      <c r="AI13" s="2">
        <v>5000</v>
      </c>
      <c r="AJ13" s="2">
        <v>5000</v>
      </c>
      <c r="AK13" s="2">
        <v>5000</v>
      </c>
      <c r="AL13" s="2">
        <v>5000</v>
      </c>
      <c r="AM13" s="2">
        <v>5000</v>
      </c>
      <c r="AN13" s="2">
        <v>5000</v>
      </c>
      <c r="AO13" s="2">
        <v>5000</v>
      </c>
      <c r="AP13" s="2">
        <v>5000</v>
      </c>
      <c r="AQ13" s="2">
        <v>5000</v>
      </c>
      <c r="AR13" s="2">
        <v>5000</v>
      </c>
      <c r="AS13" s="2">
        <v>5000</v>
      </c>
      <c r="AT13" s="2">
        <v>5000</v>
      </c>
      <c r="AU13" s="2">
        <v>5000</v>
      </c>
      <c r="AV13" s="2">
        <v>5000</v>
      </c>
      <c r="AW13" s="2">
        <v>5000</v>
      </c>
      <c r="AX13" s="2">
        <v>5000</v>
      </c>
      <c r="AY13" s="2">
        <v>5000</v>
      </c>
      <c r="AZ13" s="2">
        <v>5000</v>
      </c>
      <c r="BA13" s="2">
        <v>5000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27"/>
  <sheetViews>
    <sheetView topLeftCell="A2" workbookViewId="0">
      <selection activeCell="O34" sqref="O34"/>
    </sheetView>
  </sheetViews>
  <sheetFormatPr defaultColWidth="9" defaultRowHeight="14.25"/>
  <cols>
    <col min="1" max="1" width="10.9333333333333" customWidth="1"/>
    <col min="2" max="2" width="14.6666666666667" customWidth="1"/>
  </cols>
  <sheetData>
    <row r="1" spans="2:53">
      <c r="B1" s="6" t="s">
        <v>38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</row>
    <row r="2" s="1" customFormat="1" spans="1:53">
      <c r="A2" s="1" t="s">
        <v>39</v>
      </c>
      <c r="B2" s="3"/>
      <c r="C2" s="1">
        <v>4500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</row>
    <row r="3" s="1" customFormat="1" spans="1:53">
      <c r="A3" s="1" t="s">
        <v>40</v>
      </c>
      <c r="B3" s="3"/>
      <c r="C3" s="1">
        <v>15000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</row>
    <row r="4" s="1" customFormat="1" spans="1:53">
      <c r="A4" s="1" t="s">
        <v>41</v>
      </c>
      <c r="B4" s="3"/>
      <c r="C4" s="1">
        <v>1000</v>
      </c>
      <c r="D4" s="1">
        <v>500</v>
      </c>
      <c r="E4" s="1">
        <v>500</v>
      </c>
      <c r="F4" s="1">
        <v>500</v>
      </c>
      <c r="G4" s="1">
        <v>500</v>
      </c>
      <c r="H4" s="1">
        <v>500</v>
      </c>
      <c r="I4" s="1">
        <v>500</v>
      </c>
      <c r="J4" s="1">
        <v>500</v>
      </c>
      <c r="K4" s="1">
        <v>500</v>
      </c>
      <c r="L4" s="1">
        <v>500</v>
      </c>
      <c r="M4" s="1">
        <v>500</v>
      </c>
      <c r="N4" s="1">
        <v>500</v>
      </c>
      <c r="O4" s="1">
        <v>500</v>
      </c>
      <c r="P4" s="1">
        <v>500</v>
      </c>
      <c r="Q4" s="1">
        <v>500</v>
      </c>
      <c r="R4" s="1">
        <v>500</v>
      </c>
      <c r="S4" s="1">
        <v>500</v>
      </c>
      <c r="T4" s="1">
        <v>500</v>
      </c>
      <c r="U4" s="1">
        <v>500</v>
      </c>
      <c r="V4" s="1">
        <v>500</v>
      </c>
      <c r="W4" s="1">
        <v>500</v>
      </c>
      <c r="X4" s="1">
        <v>500</v>
      </c>
      <c r="Y4" s="1">
        <v>500</v>
      </c>
      <c r="Z4" s="1">
        <v>500</v>
      </c>
      <c r="AA4" s="1">
        <v>500</v>
      </c>
      <c r="AB4" s="1">
        <v>500</v>
      </c>
      <c r="AC4" s="1">
        <v>500</v>
      </c>
      <c r="AD4" s="1">
        <v>500</v>
      </c>
      <c r="AE4" s="1">
        <v>500</v>
      </c>
      <c r="AF4" s="1">
        <v>500</v>
      </c>
      <c r="AG4" s="1">
        <v>500</v>
      </c>
      <c r="AH4" s="1">
        <v>500</v>
      </c>
      <c r="AI4" s="1">
        <v>500</v>
      </c>
      <c r="AJ4" s="1">
        <v>500</v>
      </c>
      <c r="AK4" s="1">
        <v>500</v>
      </c>
      <c r="AL4" s="1">
        <v>500</v>
      </c>
      <c r="AM4" s="1">
        <v>500</v>
      </c>
      <c r="AN4" s="1">
        <v>500</v>
      </c>
      <c r="AO4" s="1">
        <v>500</v>
      </c>
      <c r="AP4" s="1">
        <v>500</v>
      </c>
      <c r="AQ4" s="1">
        <v>500</v>
      </c>
      <c r="AR4" s="1">
        <v>500</v>
      </c>
      <c r="AS4" s="1">
        <v>500</v>
      </c>
      <c r="AT4" s="1">
        <v>500</v>
      </c>
      <c r="AU4" s="1">
        <v>500</v>
      </c>
      <c r="AV4" s="1">
        <v>500</v>
      </c>
      <c r="AW4" s="1">
        <v>500</v>
      </c>
      <c r="AX4" s="1">
        <v>500</v>
      </c>
      <c r="AY4" s="1">
        <v>500</v>
      </c>
      <c r="AZ4" s="1">
        <v>500</v>
      </c>
      <c r="BA4" s="1">
        <v>500</v>
      </c>
    </row>
    <row r="5" s="1" customFormat="1" spans="1:53">
      <c r="A5" s="4" t="s">
        <v>42</v>
      </c>
      <c r="B5" s="3"/>
      <c r="C5" s="1">
        <v>0</v>
      </c>
      <c r="D5" s="1">
        <v>420</v>
      </c>
      <c r="E5" s="1">
        <v>510</v>
      </c>
      <c r="F5" s="1">
        <v>600</v>
      </c>
      <c r="G5" s="1">
        <v>600</v>
      </c>
      <c r="H5" s="1">
        <v>600</v>
      </c>
      <c r="I5" s="1">
        <v>600</v>
      </c>
      <c r="J5" s="1">
        <v>600</v>
      </c>
      <c r="K5" s="1">
        <v>600</v>
      </c>
      <c r="L5" s="1">
        <v>600</v>
      </c>
      <c r="M5" s="1">
        <v>600</v>
      </c>
      <c r="N5" s="1">
        <v>600</v>
      </c>
      <c r="O5" s="1">
        <v>600</v>
      </c>
      <c r="P5" s="1">
        <v>600</v>
      </c>
      <c r="Q5" s="1">
        <v>600</v>
      </c>
      <c r="R5" s="1">
        <v>600</v>
      </c>
      <c r="S5" s="1">
        <v>600</v>
      </c>
      <c r="T5" s="1">
        <v>600</v>
      </c>
      <c r="U5" s="1">
        <v>600</v>
      </c>
      <c r="V5" s="1">
        <v>600</v>
      </c>
      <c r="W5" s="1">
        <v>600</v>
      </c>
      <c r="X5" s="1">
        <v>600</v>
      </c>
      <c r="Y5" s="1">
        <v>600</v>
      </c>
      <c r="Z5" s="1">
        <v>600</v>
      </c>
      <c r="AA5" s="1">
        <v>600</v>
      </c>
      <c r="AB5" s="1">
        <v>600</v>
      </c>
      <c r="AC5" s="1">
        <v>600</v>
      </c>
      <c r="AD5" s="1">
        <v>600</v>
      </c>
      <c r="AE5" s="1">
        <v>600</v>
      </c>
      <c r="AF5" s="1">
        <v>600</v>
      </c>
      <c r="AG5" s="1">
        <v>600</v>
      </c>
      <c r="AH5" s="1">
        <v>600</v>
      </c>
      <c r="AI5" s="1">
        <v>600</v>
      </c>
      <c r="AJ5" s="1">
        <v>600</v>
      </c>
      <c r="AK5" s="1">
        <v>600</v>
      </c>
      <c r="AL5" s="1">
        <v>600</v>
      </c>
      <c r="AM5" s="1">
        <v>600</v>
      </c>
      <c r="AN5" s="1">
        <v>600</v>
      </c>
      <c r="AO5" s="1">
        <v>600</v>
      </c>
      <c r="AP5" s="1">
        <v>600</v>
      </c>
      <c r="AQ5" s="1">
        <v>600</v>
      </c>
      <c r="AR5" s="1">
        <v>600</v>
      </c>
      <c r="AS5" s="1">
        <v>600</v>
      </c>
      <c r="AT5" s="1">
        <v>600</v>
      </c>
      <c r="AU5" s="1">
        <v>600</v>
      </c>
      <c r="AV5" s="1">
        <v>600</v>
      </c>
      <c r="AW5" s="1">
        <v>600</v>
      </c>
      <c r="AX5" s="1">
        <v>600</v>
      </c>
      <c r="AY5" s="1">
        <v>600</v>
      </c>
      <c r="AZ5" s="1">
        <v>600</v>
      </c>
      <c r="BA5" s="1">
        <v>600</v>
      </c>
    </row>
    <row r="6" s="1" customFormat="1" spans="1:53">
      <c r="A6" s="1" t="s">
        <v>43</v>
      </c>
      <c r="B6" s="3"/>
      <c r="C6" s="1">
        <v>0</v>
      </c>
      <c r="D6" s="1">
        <v>35</v>
      </c>
      <c r="E6" s="1">
        <v>42.5</v>
      </c>
      <c r="F6" s="1">
        <v>50</v>
      </c>
      <c r="G6" s="1">
        <v>50</v>
      </c>
      <c r="H6" s="1">
        <v>50</v>
      </c>
      <c r="I6" s="1">
        <v>50</v>
      </c>
      <c r="J6" s="1">
        <v>50</v>
      </c>
      <c r="K6" s="1">
        <v>50</v>
      </c>
      <c r="L6" s="1">
        <v>50</v>
      </c>
      <c r="M6" s="1">
        <v>50</v>
      </c>
      <c r="N6" s="1">
        <v>50</v>
      </c>
      <c r="O6" s="1">
        <v>50</v>
      </c>
      <c r="P6" s="1">
        <v>50</v>
      </c>
      <c r="Q6" s="1">
        <v>50</v>
      </c>
      <c r="R6" s="1">
        <v>50</v>
      </c>
      <c r="S6" s="1">
        <v>50</v>
      </c>
      <c r="T6" s="1">
        <v>50</v>
      </c>
      <c r="U6" s="1">
        <v>50</v>
      </c>
      <c r="V6" s="1">
        <v>50</v>
      </c>
      <c r="W6" s="1">
        <v>50</v>
      </c>
      <c r="X6" s="1">
        <v>50</v>
      </c>
      <c r="Y6" s="1">
        <v>50</v>
      </c>
      <c r="Z6" s="1">
        <v>50</v>
      </c>
      <c r="AA6" s="1">
        <v>50</v>
      </c>
      <c r="AB6" s="1">
        <v>50</v>
      </c>
      <c r="AC6" s="1">
        <v>50</v>
      </c>
      <c r="AD6" s="1">
        <v>50</v>
      </c>
      <c r="AE6" s="1">
        <v>50</v>
      </c>
      <c r="AF6" s="1">
        <v>50</v>
      </c>
      <c r="AG6" s="1">
        <v>50</v>
      </c>
      <c r="AH6" s="1">
        <v>50</v>
      </c>
      <c r="AI6" s="1">
        <v>50</v>
      </c>
      <c r="AJ6" s="1">
        <v>50</v>
      </c>
      <c r="AK6" s="1">
        <v>50</v>
      </c>
      <c r="AL6" s="1">
        <v>50</v>
      </c>
      <c r="AM6" s="1">
        <v>50</v>
      </c>
      <c r="AN6" s="1">
        <v>50</v>
      </c>
      <c r="AO6" s="1">
        <v>50</v>
      </c>
      <c r="AP6" s="1">
        <v>50</v>
      </c>
      <c r="AQ6" s="1">
        <v>50</v>
      </c>
      <c r="AR6" s="1">
        <v>50</v>
      </c>
      <c r="AS6" s="1">
        <v>50</v>
      </c>
      <c r="AT6" s="1">
        <v>50</v>
      </c>
      <c r="AU6" s="1">
        <v>50</v>
      </c>
      <c r="AV6" s="1">
        <v>50</v>
      </c>
      <c r="AW6" s="1">
        <v>50</v>
      </c>
      <c r="AX6" s="1">
        <v>50</v>
      </c>
      <c r="AY6" s="1">
        <v>50</v>
      </c>
      <c r="AZ6" s="1">
        <v>50</v>
      </c>
      <c r="BA6" s="1">
        <v>50</v>
      </c>
    </row>
    <row r="7" s="1" customFormat="1" spans="1:53">
      <c r="A7" s="1" t="s">
        <v>44</v>
      </c>
      <c r="B7" s="3"/>
      <c r="C7" s="1">
        <v>0</v>
      </c>
      <c r="D7" s="1">
        <v>800</v>
      </c>
      <c r="E7" s="1">
        <v>840</v>
      </c>
      <c r="F7" s="1">
        <v>882</v>
      </c>
      <c r="G7" s="1">
        <v>926.1</v>
      </c>
      <c r="H7" s="1">
        <v>972.405</v>
      </c>
      <c r="I7" s="1">
        <v>1021.02525</v>
      </c>
      <c r="J7" s="1">
        <v>1072.0765125</v>
      </c>
      <c r="K7" s="1">
        <v>1125.680338125</v>
      </c>
      <c r="L7" s="1">
        <v>1181.96435503125</v>
      </c>
      <c r="M7" s="1">
        <v>1241.06257278281</v>
      </c>
      <c r="N7" s="1">
        <v>1303.11570142195</v>
      </c>
      <c r="O7" s="1">
        <v>1368.27148649305</v>
      </c>
      <c r="P7" s="1">
        <v>1436.6850608177</v>
      </c>
      <c r="Q7" s="1">
        <v>1508.51931385859</v>
      </c>
      <c r="R7" s="1">
        <v>1583.94527955152</v>
      </c>
      <c r="S7" s="1">
        <v>1663.1425435291</v>
      </c>
      <c r="T7" s="1">
        <v>1746.29967070555</v>
      </c>
      <c r="U7" s="1">
        <v>1833.61465424083</v>
      </c>
      <c r="V7" s="1">
        <v>1925.29538695287</v>
      </c>
      <c r="W7" s="1">
        <v>2021.56015630051</v>
      </c>
      <c r="X7" s="1">
        <v>2122.63816411554</v>
      </c>
      <c r="Y7" s="1">
        <v>2228.77007232131</v>
      </c>
      <c r="Z7" s="1">
        <v>2340.20857593738</v>
      </c>
      <c r="AA7" s="1">
        <v>2457.21900473425</v>
      </c>
      <c r="AB7" s="1">
        <v>2580.07995497096</v>
      </c>
      <c r="AC7" s="1">
        <v>2709.08395271951</v>
      </c>
      <c r="AD7" s="1">
        <v>2844.53815035549</v>
      </c>
      <c r="AE7" s="1">
        <v>2986.76505787326</v>
      </c>
      <c r="AF7" s="1">
        <v>3136.10331076692</v>
      </c>
      <c r="AG7" s="1">
        <v>3292.90847630527</v>
      </c>
      <c r="AH7" s="1">
        <v>3457.55390012053</v>
      </c>
      <c r="AI7" s="1">
        <v>3630.43159512656</v>
      </c>
      <c r="AJ7" s="1">
        <v>3811.95317488289</v>
      </c>
      <c r="AK7" s="1">
        <v>4002.55083362703</v>
      </c>
      <c r="AL7" s="1">
        <v>4202.67837530839</v>
      </c>
      <c r="AM7" s="1">
        <v>4412.8122940738</v>
      </c>
      <c r="AN7" s="1">
        <v>4633.4529087775</v>
      </c>
      <c r="AO7" s="1">
        <v>4865.12555421637</v>
      </c>
      <c r="AP7" s="1">
        <v>5108.38183192719</v>
      </c>
      <c r="AQ7" s="1">
        <v>5363.80092352355</v>
      </c>
      <c r="AR7" s="1">
        <v>5631.99096969973</v>
      </c>
      <c r="AS7" s="1">
        <v>5913.59051818471</v>
      </c>
      <c r="AT7" s="1">
        <v>6209.27004409395</v>
      </c>
      <c r="AU7" s="1">
        <v>6519.73354629865</v>
      </c>
      <c r="AV7" s="1">
        <v>6845.72022361358</v>
      </c>
      <c r="AW7" s="1">
        <v>7188.00623479426</v>
      </c>
      <c r="AX7" s="1">
        <v>7547.40654653397</v>
      </c>
      <c r="AY7" s="1">
        <v>7924.77687386067</v>
      </c>
      <c r="AZ7" s="1">
        <v>8321.0157175537</v>
      </c>
      <c r="BA7" s="1">
        <v>8737.06650343139</v>
      </c>
    </row>
    <row r="8" s="1" customFormat="1" spans="1:53">
      <c r="A8" s="1" t="s">
        <v>45</v>
      </c>
      <c r="B8" s="3"/>
      <c r="C8" s="1">
        <v>0</v>
      </c>
      <c r="D8" s="1">
        <v>300</v>
      </c>
      <c r="E8" s="1">
        <v>300</v>
      </c>
      <c r="F8" s="1">
        <v>600</v>
      </c>
      <c r="G8" s="1">
        <v>300</v>
      </c>
      <c r="H8" s="1">
        <v>300</v>
      </c>
      <c r="I8" s="1">
        <v>600</v>
      </c>
      <c r="J8" s="1">
        <v>300</v>
      </c>
      <c r="K8" s="1">
        <v>300</v>
      </c>
      <c r="L8" s="1">
        <v>600</v>
      </c>
      <c r="M8" s="1">
        <v>300</v>
      </c>
      <c r="N8" s="1">
        <v>300</v>
      </c>
      <c r="O8" s="1">
        <v>600</v>
      </c>
      <c r="P8" s="1">
        <v>300</v>
      </c>
      <c r="Q8" s="1">
        <v>300</v>
      </c>
      <c r="R8" s="1">
        <v>600</v>
      </c>
      <c r="S8" s="1">
        <v>300</v>
      </c>
      <c r="T8" s="1">
        <v>300</v>
      </c>
      <c r="U8" s="1">
        <v>600</v>
      </c>
      <c r="V8" s="1">
        <v>300</v>
      </c>
      <c r="W8" s="1">
        <v>300</v>
      </c>
      <c r="X8" s="1">
        <v>600</v>
      </c>
      <c r="Y8" s="1">
        <v>300</v>
      </c>
      <c r="Z8" s="1">
        <v>300</v>
      </c>
      <c r="AA8" s="1">
        <v>600</v>
      </c>
      <c r="AB8" s="1">
        <v>300</v>
      </c>
      <c r="AC8" s="1">
        <v>300</v>
      </c>
      <c r="AD8" s="1">
        <v>600</v>
      </c>
      <c r="AE8" s="1">
        <v>300</v>
      </c>
      <c r="AF8" s="1">
        <v>300</v>
      </c>
      <c r="AG8" s="1">
        <v>600</v>
      </c>
      <c r="AH8" s="1">
        <v>300</v>
      </c>
      <c r="AI8" s="1">
        <v>300</v>
      </c>
      <c r="AJ8" s="1">
        <v>600</v>
      </c>
      <c r="AK8" s="1">
        <v>300</v>
      </c>
      <c r="AL8" s="1">
        <v>300</v>
      </c>
      <c r="AM8" s="1">
        <v>600</v>
      </c>
      <c r="AN8" s="1">
        <v>300</v>
      </c>
      <c r="AO8" s="1">
        <v>300</v>
      </c>
      <c r="AP8" s="1">
        <v>600</v>
      </c>
      <c r="AQ8" s="1">
        <v>300</v>
      </c>
      <c r="AR8" s="1">
        <v>300</v>
      </c>
      <c r="AS8" s="1">
        <v>600</v>
      </c>
      <c r="AT8" s="1">
        <v>300</v>
      </c>
      <c r="AU8" s="1">
        <v>300</v>
      </c>
      <c r="AV8" s="1">
        <v>600</v>
      </c>
      <c r="AW8" s="1">
        <v>300</v>
      </c>
      <c r="AX8" s="1">
        <v>300</v>
      </c>
      <c r="AY8" s="1">
        <v>600</v>
      </c>
      <c r="AZ8" s="1">
        <v>300</v>
      </c>
      <c r="BA8" s="1">
        <v>300</v>
      </c>
    </row>
    <row r="9" s="1" customFormat="1" spans="1:53">
      <c r="A9" s="1" t="s">
        <v>46</v>
      </c>
      <c r="B9" s="3"/>
      <c r="C9" s="1">
        <v>0</v>
      </c>
      <c r="D9" s="1">
        <v>400</v>
      </c>
      <c r="E9" s="1">
        <v>408</v>
      </c>
      <c r="F9" s="1">
        <v>416.16</v>
      </c>
      <c r="G9" s="1">
        <v>424.4832</v>
      </c>
      <c r="H9" s="1">
        <v>432.972864</v>
      </c>
      <c r="I9" s="1">
        <v>441.63232128</v>
      </c>
      <c r="J9" s="1">
        <v>450.4649677056</v>
      </c>
      <c r="K9" s="1">
        <v>459.474267059712</v>
      </c>
      <c r="L9" s="1">
        <v>468.663752400906</v>
      </c>
      <c r="M9" s="1">
        <v>478.037027448924</v>
      </c>
      <c r="N9" s="1">
        <v>487.597767997903</v>
      </c>
      <c r="O9" s="1">
        <v>497.349723357861</v>
      </c>
      <c r="P9" s="1">
        <v>507.296717825018</v>
      </c>
      <c r="Q9" s="1">
        <v>517.442652181519</v>
      </c>
      <c r="R9" s="1">
        <v>527.791505225149</v>
      </c>
      <c r="S9" s="1">
        <v>538.347335329652</v>
      </c>
      <c r="T9" s="1">
        <v>549.114282036245</v>
      </c>
      <c r="U9" s="1">
        <v>560.09656767697</v>
      </c>
      <c r="V9" s="1">
        <v>571.298499030509</v>
      </c>
      <c r="W9" s="1">
        <v>582.724469011119</v>
      </c>
      <c r="X9" s="1">
        <v>594.378958391342</v>
      </c>
      <c r="Y9" s="1">
        <v>606.266537559169</v>
      </c>
      <c r="Z9" s="1">
        <v>618.391868310352</v>
      </c>
      <c r="AA9" s="1">
        <v>630.759705676559</v>
      </c>
      <c r="AB9" s="1">
        <v>643.37489979009</v>
      </c>
      <c r="AC9" s="1">
        <v>656.242397785892</v>
      </c>
      <c r="AD9" s="1">
        <v>669.36724574161</v>
      </c>
      <c r="AE9" s="1">
        <v>682.754590656442</v>
      </c>
      <c r="AF9" s="1">
        <v>696.409682469571</v>
      </c>
      <c r="AG9" s="1">
        <v>710.337876118963</v>
      </c>
      <c r="AH9" s="1">
        <v>724.544633641342</v>
      </c>
      <c r="AI9" s="1">
        <v>739.035526314169</v>
      </c>
      <c r="AJ9" s="1">
        <v>753.816236840452</v>
      </c>
      <c r="AK9" s="1">
        <v>768.892561577261</v>
      </c>
      <c r="AL9" s="1">
        <v>784.270412808806</v>
      </c>
      <c r="AM9" s="1">
        <v>799.955821064983</v>
      </c>
      <c r="AN9" s="1">
        <v>815.954937486282</v>
      </c>
      <c r="AO9" s="1">
        <v>832.274036236008</v>
      </c>
      <c r="AP9" s="1">
        <v>848.919516960728</v>
      </c>
      <c r="AQ9" s="1">
        <v>865.897907299943</v>
      </c>
      <c r="AR9" s="1">
        <v>883.215865445941</v>
      </c>
      <c r="AS9" s="1">
        <v>900.88018275486</v>
      </c>
      <c r="AT9" s="1">
        <v>918.897786409958</v>
      </c>
      <c r="AU9" s="1">
        <v>937.275742138157</v>
      </c>
      <c r="AV9" s="1">
        <v>956.02125698092</v>
      </c>
      <c r="AW9" s="1">
        <v>975.141682120538</v>
      </c>
      <c r="AX9" s="1">
        <v>994.644515762949</v>
      </c>
      <c r="AY9" s="1">
        <v>1014.53740607821</v>
      </c>
      <c r="AZ9" s="1">
        <v>1034.82815419977</v>
      </c>
      <c r="BA9" s="1">
        <v>1055.52471728377</v>
      </c>
    </row>
    <row r="10" s="2" customFormat="1" spans="1:53">
      <c r="A10" s="5" t="s">
        <v>47</v>
      </c>
      <c r="B10" s="3"/>
      <c r="C10" s="2">
        <v>0</v>
      </c>
      <c r="D10" s="2">
        <v>13720</v>
      </c>
      <c r="E10" s="2">
        <v>16660</v>
      </c>
      <c r="F10" s="2">
        <v>19600</v>
      </c>
      <c r="G10" s="2">
        <v>19600</v>
      </c>
      <c r="H10" s="2">
        <v>19600</v>
      </c>
      <c r="I10" s="2">
        <v>19600</v>
      </c>
      <c r="J10" s="2">
        <v>19600</v>
      </c>
      <c r="K10" s="2">
        <v>19600</v>
      </c>
      <c r="L10" s="2">
        <v>19600</v>
      </c>
      <c r="M10" s="2">
        <v>19600</v>
      </c>
      <c r="N10" s="2">
        <v>19600</v>
      </c>
      <c r="O10" s="2">
        <v>19600</v>
      </c>
      <c r="P10" s="2">
        <v>19600</v>
      </c>
      <c r="Q10" s="2">
        <v>19600</v>
      </c>
      <c r="R10" s="2">
        <v>19600</v>
      </c>
      <c r="S10" s="2">
        <v>19600</v>
      </c>
      <c r="T10" s="2">
        <v>19600</v>
      </c>
      <c r="U10" s="2">
        <v>19600</v>
      </c>
      <c r="V10" s="2">
        <v>19600</v>
      </c>
      <c r="W10" s="2">
        <v>19600</v>
      </c>
      <c r="X10" s="2">
        <v>19600</v>
      </c>
      <c r="Y10" s="2">
        <v>19600</v>
      </c>
      <c r="Z10" s="2">
        <v>19600</v>
      </c>
      <c r="AA10" s="2">
        <v>19600</v>
      </c>
      <c r="AB10" s="2">
        <v>19600</v>
      </c>
      <c r="AC10" s="2">
        <v>19600</v>
      </c>
      <c r="AD10" s="2">
        <v>19600</v>
      </c>
      <c r="AE10" s="2">
        <v>19600</v>
      </c>
      <c r="AF10" s="2">
        <v>19600</v>
      </c>
      <c r="AG10" s="2">
        <v>19600</v>
      </c>
      <c r="AH10" s="2">
        <v>19600</v>
      </c>
      <c r="AI10" s="2">
        <v>19600</v>
      </c>
      <c r="AJ10" s="2">
        <v>19600</v>
      </c>
      <c r="AK10" s="2">
        <v>19600</v>
      </c>
      <c r="AL10" s="2">
        <v>19600</v>
      </c>
      <c r="AM10" s="2">
        <v>19600</v>
      </c>
      <c r="AN10" s="2">
        <v>19600</v>
      </c>
      <c r="AO10" s="2">
        <v>19600</v>
      </c>
      <c r="AP10" s="2">
        <v>19600</v>
      </c>
      <c r="AQ10" s="2">
        <v>19600</v>
      </c>
      <c r="AR10" s="2">
        <v>19600</v>
      </c>
      <c r="AS10" s="2">
        <v>19600</v>
      </c>
      <c r="AT10" s="2">
        <v>19600</v>
      </c>
      <c r="AU10" s="2">
        <v>19600</v>
      </c>
      <c r="AV10" s="2">
        <v>19600</v>
      </c>
      <c r="AW10" s="2">
        <v>19600</v>
      </c>
      <c r="AX10" s="2">
        <v>19600</v>
      </c>
      <c r="AY10" s="2">
        <v>19600</v>
      </c>
      <c r="AZ10" s="2">
        <v>19600</v>
      </c>
      <c r="BA10" s="2">
        <v>19600</v>
      </c>
    </row>
    <row r="11" s="2" customFormat="1" spans="1:53">
      <c r="A11" s="5" t="s">
        <v>48</v>
      </c>
      <c r="B11" s="3"/>
      <c r="C11" s="2">
        <v>0</v>
      </c>
      <c r="D11" s="2">
        <v>1295</v>
      </c>
      <c r="E11" s="2">
        <v>1572.5</v>
      </c>
      <c r="F11" s="2">
        <v>1850</v>
      </c>
      <c r="G11" s="2">
        <v>1850</v>
      </c>
      <c r="H11" s="2">
        <v>1850</v>
      </c>
      <c r="I11" s="2">
        <v>1850</v>
      </c>
      <c r="J11" s="2">
        <v>1850</v>
      </c>
      <c r="K11" s="2">
        <v>1850</v>
      </c>
      <c r="L11" s="2">
        <v>1850</v>
      </c>
      <c r="M11" s="2">
        <v>1850</v>
      </c>
      <c r="N11" s="2">
        <v>1850</v>
      </c>
      <c r="O11" s="2">
        <v>1850</v>
      </c>
      <c r="P11" s="2">
        <v>1850</v>
      </c>
      <c r="Q11" s="2">
        <v>1850</v>
      </c>
      <c r="R11" s="2">
        <v>1850</v>
      </c>
      <c r="S11" s="2">
        <v>1850</v>
      </c>
      <c r="T11" s="2">
        <v>1850</v>
      </c>
      <c r="U11" s="2">
        <v>1850</v>
      </c>
      <c r="V11" s="2">
        <v>1850</v>
      </c>
      <c r="W11" s="2">
        <v>1850</v>
      </c>
      <c r="X11" s="2">
        <v>1850</v>
      </c>
      <c r="Y11" s="2">
        <v>1850</v>
      </c>
      <c r="Z11" s="2">
        <v>1850</v>
      </c>
      <c r="AA11" s="2">
        <v>1850</v>
      </c>
      <c r="AB11" s="2">
        <v>1850</v>
      </c>
      <c r="AC11" s="2">
        <v>1850</v>
      </c>
      <c r="AD11" s="2">
        <v>1850</v>
      </c>
      <c r="AE11" s="2">
        <v>1850</v>
      </c>
      <c r="AF11" s="2">
        <v>1850</v>
      </c>
      <c r="AG11" s="2">
        <v>1850</v>
      </c>
      <c r="AH11" s="2">
        <v>1850</v>
      </c>
      <c r="AI11" s="2">
        <v>1850</v>
      </c>
      <c r="AJ11" s="2">
        <v>1850</v>
      </c>
      <c r="AK11" s="2">
        <v>1850</v>
      </c>
      <c r="AL11" s="2">
        <v>1850</v>
      </c>
      <c r="AM11" s="2">
        <v>1850</v>
      </c>
      <c r="AN11" s="2">
        <v>1850</v>
      </c>
      <c r="AO11" s="2">
        <v>1850</v>
      </c>
      <c r="AP11" s="2">
        <v>1850</v>
      </c>
      <c r="AQ11" s="2">
        <v>1850</v>
      </c>
      <c r="AR11" s="2">
        <v>1850</v>
      </c>
      <c r="AS11" s="2">
        <v>1850</v>
      </c>
      <c r="AT11" s="2">
        <v>1850</v>
      </c>
      <c r="AU11" s="2">
        <v>1850</v>
      </c>
      <c r="AV11" s="2">
        <v>1850</v>
      </c>
      <c r="AW11" s="2">
        <v>1850</v>
      </c>
      <c r="AX11" s="2">
        <v>1850</v>
      </c>
      <c r="AY11" s="2">
        <v>1850</v>
      </c>
      <c r="AZ11" s="2">
        <v>1850</v>
      </c>
      <c r="BA11" s="2">
        <v>1850</v>
      </c>
    </row>
    <row r="12" s="2" customFormat="1" spans="1:53">
      <c r="A12" s="5" t="s">
        <v>49</v>
      </c>
      <c r="B12" s="3"/>
      <c r="C12" s="2">
        <v>0</v>
      </c>
      <c r="D12" s="2">
        <v>336</v>
      </c>
      <c r="E12" s="2">
        <v>408</v>
      </c>
      <c r="F12" s="2">
        <v>480</v>
      </c>
      <c r="G12" s="2">
        <v>480</v>
      </c>
      <c r="H12" s="2">
        <v>480</v>
      </c>
      <c r="I12" s="2">
        <v>480</v>
      </c>
      <c r="J12" s="2">
        <v>480</v>
      </c>
      <c r="K12" s="2">
        <v>480</v>
      </c>
      <c r="L12" s="2">
        <v>480</v>
      </c>
      <c r="M12" s="2">
        <v>480</v>
      </c>
      <c r="N12" s="2">
        <v>480</v>
      </c>
      <c r="O12" s="2">
        <v>480</v>
      </c>
      <c r="P12" s="2">
        <v>480</v>
      </c>
      <c r="Q12" s="2">
        <v>480</v>
      </c>
      <c r="R12" s="2">
        <v>480</v>
      </c>
      <c r="S12" s="2">
        <v>480</v>
      </c>
      <c r="T12" s="2">
        <v>480</v>
      </c>
      <c r="U12" s="2">
        <v>480</v>
      </c>
      <c r="V12" s="2">
        <v>480</v>
      </c>
      <c r="W12" s="2">
        <v>480</v>
      </c>
      <c r="X12" s="2">
        <v>480</v>
      </c>
      <c r="Y12" s="2">
        <v>480</v>
      </c>
      <c r="Z12" s="2">
        <v>480</v>
      </c>
      <c r="AA12" s="2">
        <v>480</v>
      </c>
      <c r="AB12" s="2">
        <v>480</v>
      </c>
      <c r="AC12" s="2">
        <v>480</v>
      </c>
      <c r="AD12" s="2">
        <v>480</v>
      </c>
      <c r="AE12" s="2">
        <v>480</v>
      </c>
      <c r="AF12" s="2">
        <v>480</v>
      </c>
      <c r="AG12" s="2">
        <v>480</v>
      </c>
      <c r="AH12" s="2">
        <v>480</v>
      </c>
      <c r="AI12" s="2">
        <v>480</v>
      </c>
      <c r="AJ12" s="2">
        <v>480</v>
      </c>
      <c r="AK12" s="2">
        <v>480</v>
      </c>
      <c r="AL12" s="2">
        <v>480</v>
      </c>
      <c r="AM12" s="2">
        <v>480</v>
      </c>
      <c r="AN12" s="2">
        <v>480</v>
      </c>
      <c r="AO12" s="2">
        <v>480</v>
      </c>
      <c r="AP12" s="2">
        <v>480</v>
      </c>
      <c r="AQ12" s="2">
        <v>480</v>
      </c>
      <c r="AR12" s="2">
        <v>480</v>
      </c>
      <c r="AS12" s="2">
        <v>480</v>
      </c>
      <c r="AT12" s="2">
        <v>480</v>
      </c>
      <c r="AU12" s="2">
        <v>480</v>
      </c>
      <c r="AV12" s="2">
        <v>480</v>
      </c>
      <c r="AW12" s="2">
        <v>480</v>
      </c>
      <c r="AX12" s="2">
        <v>480</v>
      </c>
      <c r="AY12" s="2">
        <v>480</v>
      </c>
      <c r="AZ12" s="2">
        <v>480</v>
      </c>
      <c r="BA12" s="2">
        <v>480</v>
      </c>
    </row>
    <row r="13" s="2" customFormat="1" spans="1:53">
      <c r="A13" s="5" t="s">
        <v>50</v>
      </c>
      <c r="B13" s="3"/>
      <c r="C13" s="2">
        <v>0</v>
      </c>
      <c r="D13" s="2">
        <v>3500</v>
      </c>
      <c r="E13" s="2">
        <v>4250</v>
      </c>
      <c r="F13" s="2">
        <v>5000</v>
      </c>
      <c r="G13" s="2">
        <v>5000</v>
      </c>
      <c r="H13" s="2">
        <v>5000</v>
      </c>
      <c r="I13" s="2">
        <v>5000</v>
      </c>
      <c r="J13" s="2">
        <v>5000</v>
      </c>
      <c r="K13" s="2">
        <v>5000</v>
      </c>
      <c r="L13" s="2">
        <v>5000</v>
      </c>
      <c r="M13" s="2">
        <v>5000</v>
      </c>
      <c r="N13" s="2">
        <v>5000</v>
      </c>
      <c r="O13" s="2">
        <v>5000</v>
      </c>
      <c r="P13" s="2">
        <v>5000</v>
      </c>
      <c r="Q13" s="2">
        <v>5000</v>
      </c>
      <c r="R13" s="2">
        <v>5000</v>
      </c>
      <c r="S13" s="2">
        <v>5000</v>
      </c>
      <c r="T13" s="2">
        <v>5000</v>
      </c>
      <c r="U13" s="2">
        <v>5000</v>
      </c>
      <c r="V13" s="2">
        <v>5000</v>
      </c>
      <c r="W13" s="2">
        <v>5000</v>
      </c>
      <c r="X13" s="2">
        <v>5000</v>
      </c>
      <c r="Y13" s="2">
        <v>5000</v>
      </c>
      <c r="Z13" s="2">
        <v>5000</v>
      </c>
      <c r="AA13" s="2">
        <v>5000</v>
      </c>
      <c r="AB13" s="2">
        <v>5000</v>
      </c>
      <c r="AC13" s="2">
        <v>5000</v>
      </c>
      <c r="AD13" s="2">
        <v>5000</v>
      </c>
      <c r="AE13" s="2">
        <v>5000</v>
      </c>
      <c r="AF13" s="2">
        <v>5000</v>
      </c>
      <c r="AG13" s="2">
        <v>5000</v>
      </c>
      <c r="AH13" s="2">
        <v>5000</v>
      </c>
      <c r="AI13" s="2">
        <v>5000</v>
      </c>
      <c r="AJ13" s="2">
        <v>5000</v>
      </c>
      <c r="AK13" s="2">
        <v>5000</v>
      </c>
      <c r="AL13" s="2">
        <v>5000</v>
      </c>
      <c r="AM13" s="2">
        <v>5000</v>
      </c>
      <c r="AN13" s="2">
        <v>5000</v>
      </c>
      <c r="AO13" s="2">
        <v>5000</v>
      </c>
      <c r="AP13" s="2">
        <v>5000</v>
      </c>
      <c r="AQ13" s="2">
        <v>5000</v>
      </c>
      <c r="AR13" s="2">
        <v>5000</v>
      </c>
      <c r="AS13" s="2">
        <v>5000</v>
      </c>
      <c r="AT13" s="2">
        <v>5000</v>
      </c>
      <c r="AU13" s="2">
        <v>5000</v>
      </c>
      <c r="AV13" s="2">
        <v>5000</v>
      </c>
      <c r="AW13" s="2">
        <v>5000</v>
      </c>
      <c r="AX13" s="2">
        <v>5000</v>
      </c>
      <c r="AY13" s="2">
        <v>5000</v>
      </c>
      <c r="AZ13" s="2">
        <v>5000</v>
      </c>
      <c r="BA13" s="2">
        <v>5000</v>
      </c>
    </row>
    <row r="15" spans="2:53">
      <c r="B15" t="s">
        <v>38</v>
      </c>
      <c r="C15">
        <v>0</v>
      </c>
      <c r="D15">
        <v>1</v>
      </c>
      <c r="E15">
        <v>2</v>
      </c>
      <c r="F15">
        <v>3</v>
      </c>
      <c r="G15">
        <v>4</v>
      </c>
      <c r="H15">
        <v>5</v>
      </c>
      <c r="I15">
        <v>6</v>
      </c>
      <c r="J15">
        <v>7</v>
      </c>
      <c r="K15">
        <v>8</v>
      </c>
      <c r="L15">
        <v>9</v>
      </c>
      <c r="M15">
        <v>10</v>
      </c>
      <c r="N15">
        <v>11</v>
      </c>
      <c r="O15">
        <v>12</v>
      </c>
      <c r="P15">
        <v>13</v>
      </c>
      <c r="Q15">
        <v>14</v>
      </c>
      <c r="R15">
        <v>15</v>
      </c>
      <c r="S15">
        <v>16</v>
      </c>
      <c r="T15">
        <v>17</v>
      </c>
      <c r="U15">
        <v>18</v>
      </c>
      <c r="V15">
        <v>19</v>
      </c>
      <c r="W15">
        <v>20</v>
      </c>
      <c r="X15">
        <v>21</v>
      </c>
      <c r="Y15">
        <v>22</v>
      </c>
      <c r="Z15">
        <v>23</v>
      </c>
      <c r="AA15">
        <v>24</v>
      </c>
      <c r="AB15">
        <v>25</v>
      </c>
      <c r="AC15">
        <v>26</v>
      </c>
      <c r="AD15">
        <v>27</v>
      </c>
      <c r="AE15">
        <v>28</v>
      </c>
      <c r="AF15">
        <v>29</v>
      </c>
      <c r="AG15">
        <v>30</v>
      </c>
      <c r="AH15">
        <v>31</v>
      </c>
      <c r="AI15">
        <v>32</v>
      </c>
      <c r="AJ15">
        <v>33</v>
      </c>
      <c r="AK15">
        <v>34</v>
      </c>
      <c r="AL15">
        <v>35</v>
      </c>
      <c r="AM15">
        <v>36</v>
      </c>
      <c r="AN15">
        <v>37</v>
      </c>
      <c r="AO15">
        <v>38</v>
      </c>
      <c r="AP15">
        <v>39</v>
      </c>
      <c r="AQ15">
        <v>40</v>
      </c>
      <c r="AR15">
        <v>41</v>
      </c>
      <c r="AS15">
        <v>42</v>
      </c>
      <c r="AT15">
        <v>43</v>
      </c>
      <c r="AU15">
        <v>44</v>
      </c>
      <c r="AV15">
        <v>45</v>
      </c>
      <c r="AW15">
        <v>46</v>
      </c>
      <c r="AX15">
        <v>47</v>
      </c>
      <c r="AY15">
        <v>48</v>
      </c>
      <c r="AZ15">
        <v>49</v>
      </c>
      <c r="BA15">
        <v>50</v>
      </c>
    </row>
    <row r="16" s="1" customFormat="1" spans="1:53">
      <c r="A16" s="4" t="s">
        <v>51</v>
      </c>
      <c r="B16" s="3">
        <f>SUM(C16:BA16)</f>
        <v>4500</v>
      </c>
      <c r="C16" s="1">
        <f>C2/POWER(1.07,C1)</f>
        <v>4500</v>
      </c>
      <c r="D16" s="1">
        <f t="shared" ref="D16:BA16" si="0">D2/POWER(1.07,D1)</f>
        <v>0</v>
      </c>
      <c r="E16" s="1">
        <f t="shared" si="0"/>
        <v>0</v>
      </c>
      <c r="F16" s="1">
        <f t="shared" si="0"/>
        <v>0</v>
      </c>
      <c r="G16" s="1">
        <f t="shared" si="0"/>
        <v>0</v>
      </c>
      <c r="H16" s="1">
        <f t="shared" si="0"/>
        <v>0</v>
      </c>
      <c r="I16" s="1">
        <f t="shared" si="0"/>
        <v>0</v>
      </c>
      <c r="J16" s="1">
        <f t="shared" si="0"/>
        <v>0</v>
      </c>
      <c r="K16" s="1">
        <f t="shared" si="0"/>
        <v>0</v>
      </c>
      <c r="L16" s="1">
        <f t="shared" si="0"/>
        <v>0</v>
      </c>
      <c r="M16" s="1">
        <f t="shared" si="0"/>
        <v>0</v>
      </c>
      <c r="N16" s="1">
        <f t="shared" si="0"/>
        <v>0</v>
      </c>
      <c r="O16" s="1">
        <f t="shared" si="0"/>
        <v>0</v>
      </c>
      <c r="P16" s="1">
        <f t="shared" si="0"/>
        <v>0</v>
      </c>
      <c r="Q16" s="1">
        <f t="shared" si="0"/>
        <v>0</v>
      </c>
      <c r="R16" s="1">
        <f t="shared" si="0"/>
        <v>0</v>
      </c>
      <c r="S16" s="1">
        <f t="shared" si="0"/>
        <v>0</v>
      </c>
      <c r="T16" s="1">
        <f t="shared" si="0"/>
        <v>0</v>
      </c>
      <c r="U16" s="1">
        <f t="shared" si="0"/>
        <v>0</v>
      </c>
      <c r="V16" s="1">
        <f t="shared" si="0"/>
        <v>0</v>
      </c>
      <c r="W16" s="1">
        <f t="shared" si="0"/>
        <v>0</v>
      </c>
      <c r="X16" s="1">
        <f t="shared" si="0"/>
        <v>0</v>
      </c>
      <c r="Y16" s="1">
        <f t="shared" si="0"/>
        <v>0</v>
      </c>
      <c r="Z16" s="1">
        <f t="shared" si="0"/>
        <v>0</v>
      </c>
      <c r="AA16" s="1">
        <f t="shared" si="0"/>
        <v>0</v>
      </c>
      <c r="AB16" s="1">
        <f t="shared" si="0"/>
        <v>0</v>
      </c>
      <c r="AC16" s="1">
        <f t="shared" si="0"/>
        <v>0</v>
      </c>
      <c r="AD16" s="1">
        <f t="shared" si="0"/>
        <v>0</v>
      </c>
      <c r="AE16" s="1">
        <f t="shared" si="0"/>
        <v>0</v>
      </c>
      <c r="AF16" s="1">
        <f t="shared" si="0"/>
        <v>0</v>
      </c>
      <c r="AG16" s="1">
        <f t="shared" si="0"/>
        <v>0</v>
      </c>
      <c r="AH16" s="1">
        <f t="shared" si="0"/>
        <v>0</v>
      </c>
      <c r="AI16" s="1">
        <f t="shared" si="0"/>
        <v>0</v>
      </c>
      <c r="AJ16" s="1">
        <f t="shared" si="0"/>
        <v>0</v>
      </c>
      <c r="AK16" s="1">
        <f t="shared" si="0"/>
        <v>0</v>
      </c>
      <c r="AL16" s="1">
        <f t="shared" si="0"/>
        <v>0</v>
      </c>
      <c r="AM16" s="1">
        <f t="shared" si="0"/>
        <v>0</v>
      </c>
      <c r="AN16" s="1">
        <f t="shared" si="0"/>
        <v>0</v>
      </c>
      <c r="AO16" s="1">
        <f t="shared" si="0"/>
        <v>0</v>
      </c>
      <c r="AP16" s="1">
        <f t="shared" si="0"/>
        <v>0</v>
      </c>
      <c r="AQ16" s="1">
        <f t="shared" si="0"/>
        <v>0</v>
      </c>
      <c r="AR16" s="1">
        <f t="shared" si="0"/>
        <v>0</v>
      </c>
      <c r="AS16" s="1">
        <f t="shared" si="0"/>
        <v>0</v>
      </c>
      <c r="AT16" s="1">
        <f t="shared" si="0"/>
        <v>0</v>
      </c>
      <c r="AU16" s="1">
        <f t="shared" si="0"/>
        <v>0</v>
      </c>
      <c r="AV16" s="1">
        <f t="shared" si="0"/>
        <v>0</v>
      </c>
      <c r="AW16" s="1">
        <f t="shared" si="0"/>
        <v>0</v>
      </c>
      <c r="AX16" s="1">
        <f t="shared" si="0"/>
        <v>0</v>
      </c>
      <c r="AY16" s="1">
        <f t="shared" si="0"/>
        <v>0</v>
      </c>
      <c r="AZ16" s="1">
        <f t="shared" si="0"/>
        <v>0</v>
      </c>
      <c r="BA16" s="1">
        <f t="shared" si="0"/>
        <v>0</v>
      </c>
    </row>
    <row r="17" s="1" customFormat="1" spans="1:53">
      <c r="A17" s="4" t="s">
        <v>12</v>
      </c>
      <c r="B17" s="3">
        <f t="shared" ref="B17:B27" si="1">SUM(C17:BA17)</f>
        <v>15000</v>
      </c>
      <c r="C17" s="1">
        <f>C3/POWER(1.07,C1)</f>
        <v>15000</v>
      </c>
      <c r="D17" s="1">
        <f t="shared" ref="D17:BA17" si="2">D3/POWER(1.07,D1)</f>
        <v>0</v>
      </c>
      <c r="E17" s="1">
        <f t="shared" si="2"/>
        <v>0</v>
      </c>
      <c r="F17" s="1">
        <f t="shared" si="2"/>
        <v>0</v>
      </c>
      <c r="G17" s="1">
        <f t="shared" si="2"/>
        <v>0</v>
      </c>
      <c r="H17" s="1">
        <f t="shared" si="2"/>
        <v>0</v>
      </c>
      <c r="I17" s="1">
        <f t="shared" si="2"/>
        <v>0</v>
      </c>
      <c r="J17" s="1">
        <f t="shared" si="2"/>
        <v>0</v>
      </c>
      <c r="K17" s="1">
        <f t="shared" si="2"/>
        <v>0</v>
      </c>
      <c r="L17" s="1">
        <f t="shared" si="2"/>
        <v>0</v>
      </c>
      <c r="M17" s="1">
        <f t="shared" si="2"/>
        <v>0</v>
      </c>
      <c r="N17" s="1">
        <f t="shared" si="2"/>
        <v>0</v>
      </c>
      <c r="O17" s="1">
        <f t="shared" si="2"/>
        <v>0</v>
      </c>
      <c r="P17" s="1">
        <f t="shared" si="2"/>
        <v>0</v>
      </c>
      <c r="Q17" s="1">
        <f t="shared" si="2"/>
        <v>0</v>
      </c>
      <c r="R17" s="1">
        <f t="shared" si="2"/>
        <v>0</v>
      </c>
      <c r="S17" s="1">
        <f t="shared" si="2"/>
        <v>0</v>
      </c>
      <c r="T17" s="1">
        <f t="shared" si="2"/>
        <v>0</v>
      </c>
      <c r="U17" s="1">
        <f t="shared" si="2"/>
        <v>0</v>
      </c>
      <c r="V17" s="1">
        <f t="shared" si="2"/>
        <v>0</v>
      </c>
      <c r="W17" s="1">
        <f t="shared" si="2"/>
        <v>0</v>
      </c>
      <c r="X17" s="1">
        <f t="shared" si="2"/>
        <v>0</v>
      </c>
      <c r="Y17" s="1">
        <f t="shared" si="2"/>
        <v>0</v>
      </c>
      <c r="Z17" s="1">
        <f t="shared" si="2"/>
        <v>0</v>
      </c>
      <c r="AA17" s="1">
        <f t="shared" si="2"/>
        <v>0</v>
      </c>
      <c r="AB17" s="1">
        <f t="shared" si="2"/>
        <v>0</v>
      </c>
      <c r="AC17" s="1">
        <f t="shared" si="2"/>
        <v>0</v>
      </c>
      <c r="AD17" s="1">
        <f t="shared" si="2"/>
        <v>0</v>
      </c>
      <c r="AE17" s="1">
        <f t="shared" si="2"/>
        <v>0</v>
      </c>
      <c r="AF17" s="1">
        <f t="shared" si="2"/>
        <v>0</v>
      </c>
      <c r="AG17" s="1">
        <f t="shared" si="2"/>
        <v>0</v>
      </c>
      <c r="AH17" s="1">
        <f t="shared" si="2"/>
        <v>0</v>
      </c>
      <c r="AI17" s="1">
        <f t="shared" si="2"/>
        <v>0</v>
      </c>
      <c r="AJ17" s="1">
        <f t="shared" si="2"/>
        <v>0</v>
      </c>
      <c r="AK17" s="1">
        <f t="shared" si="2"/>
        <v>0</v>
      </c>
      <c r="AL17" s="1">
        <f t="shared" si="2"/>
        <v>0</v>
      </c>
      <c r="AM17" s="1">
        <f t="shared" si="2"/>
        <v>0</v>
      </c>
      <c r="AN17" s="1">
        <f t="shared" si="2"/>
        <v>0</v>
      </c>
      <c r="AO17" s="1">
        <f t="shared" si="2"/>
        <v>0</v>
      </c>
      <c r="AP17" s="1">
        <f t="shared" si="2"/>
        <v>0</v>
      </c>
      <c r="AQ17" s="1">
        <f t="shared" si="2"/>
        <v>0</v>
      </c>
      <c r="AR17" s="1">
        <f t="shared" si="2"/>
        <v>0</v>
      </c>
      <c r="AS17" s="1">
        <f t="shared" si="2"/>
        <v>0</v>
      </c>
      <c r="AT17" s="1">
        <f t="shared" si="2"/>
        <v>0</v>
      </c>
      <c r="AU17" s="1">
        <f t="shared" si="2"/>
        <v>0</v>
      </c>
      <c r="AV17" s="1">
        <f t="shared" si="2"/>
        <v>0</v>
      </c>
      <c r="AW17" s="1">
        <f t="shared" si="2"/>
        <v>0</v>
      </c>
      <c r="AX17" s="1">
        <f t="shared" si="2"/>
        <v>0</v>
      </c>
      <c r="AY17" s="1">
        <f t="shared" si="2"/>
        <v>0</v>
      </c>
      <c r="AZ17" s="1">
        <f t="shared" si="2"/>
        <v>0</v>
      </c>
      <c r="BA17" s="1">
        <f t="shared" si="2"/>
        <v>0</v>
      </c>
    </row>
    <row r="18" s="1" customFormat="1" spans="1:53">
      <c r="A18" s="4" t="s">
        <v>52</v>
      </c>
      <c r="B18" s="3">
        <f t="shared" si="1"/>
        <v>7900.37314701699</v>
      </c>
      <c r="C18" s="1">
        <f>C4/POWER(1.07,C1)</f>
        <v>1000</v>
      </c>
      <c r="D18" s="1">
        <f t="shared" ref="D18:BA18" si="3">D4/POWER(1.07,D1)</f>
        <v>467.289719626168</v>
      </c>
      <c r="E18" s="1">
        <f t="shared" si="3"/>
        <v>436.719364136606</v>
      </c>
      <c r="F18" s="1">
        <f t="shared" si="3"/>
        <v>408.148938445426</v>
      </c>
      <c r="G18" s="1">
        <f t="shared" si="3"/>
        <v>381.447606023763</v>
      </c>
      <c r="H18" s="1">
        <f t="shared" si="3"/>
        <v>356.493089741834</v>
      </c>
      <c r="I18" s="1">
        <f t="shared" si="3"/>
        <v>333.171111908256</v>
      </c>
      <c r="J18" s="1">
        <f t="shared" si="3"/>
        <v>311.374870942296</v>
      </c>
      <c r="K18" s="1">
        <f t="shared" si="3"/>
        <v>291.004552282519</v>
      </c>
      <c r="L18" s="1">
        <f t="shared" si="3"/>
        <v>271.966871292074</v>
      </c>
      <c r="M18" s="1">
        <f t="shared" si="3"/>
        <v>254.174646067359</v>
      </c>
      <c r="N18" s="1">
        <f t="shared" si="3"/>
        <v>237.546398193793</v>
      </c>
      <c r="O18" s="1">
        <f t="shared" si="3"/>
        <v>222.005979620368</v>
      </c>
      <c r="P18" s="1">
        <f t="shared" si="3"/>
        <v>207.482223944269</v>
      </c>
      <c r="Q18" s="1">
        <f t="shared" si="3"/>
        <v>193.908620508662</v>
      </c>
      <c r="R18" s="1">
        <f t="shared" si="3"/>
        <v>181.22300982118</v>
      </c>
      <c r="S18" s="1">
        <f t="shared" si="3"/>
        <v>169.367298898299</v>
      </c>
      <c r="T18" s="1">
        <f t="shared" si="3"/>
        <v>158.287195232055</v>
      </c>
      <c r="U18" s="1">
        <f t="shared" si="3"/>
        <v>147.931958160799</v>
      </c>
      <c r="V18" s="1">
        <f t="shared" si="3"/>
        <v>138.25416650542</v>
      </c>
      <c r="W18" s="1">
        <f t="shared" si="3"/>
        <v>129.209501406934</v>
      </c>
      <c r="X18" s="1">
        <f t="shared" si="3"/>
        <v>120.756543370967</v>
      </c>
      <c r="Y18" s="1">
        <f t="shared" si="3"/>
        <v>112.856582589688</v>
      </c>
      <c r="Z18" s="1">
        <f t="shared" si="3"/>
        <v>105.473441672606</v>
      </c>
      <c r="AA18" s="1">
        <f t="shared" si="3"/>
        <v>98.5733099743982</v>
      </c>
      <c r="AB18" s="1">
        <f t="shared" si="3"/>
        <v>92.1245887611198</v>
      </c>
      <c r="AC18" s="1">
        <f t="shared" si="3"/>
        <v>86.0977465057194</v>
      </c>
      <c r="AD18" s="1">
        <f t="shared" si="3"/>
        <v>80.4651836502051</v>
      </c>
      <c r="AE18" s="1">
        <f t="shared" si="3"/>
        <v>75.2011062151449</v>
      </c>
      <c r="AF18" s="1">
        <f t="shared" si="3"/>
        <v>70.2814076777055</v>
      </c>
      <c r="AG18" s="1">
        <f t="shared" si="3"/>
        <v>65.6835585772949</v>
      </c>
      <c r="AH18" s="1">
        <f t="shared" si="3"/>
        <v>61.3865033432663</v>
      </c>
      <c r="AI18" s="1">
        <f t="shared" si="3"/>
        <v>57.3705638722115</v>
      </c>
      <c r="AJ18" s="1">
        <f t="shared" si="3"/>
        <v>53.6173494132817</v>
      </c>
      <c r="AK18" s="1">
        <f t="shared" si="3"/>
        <v>50.1096723488614</v>
      </c>
      <c r="AL18" s="1">
        <f t="shared" si="3"/>
        <v>46.8314694849172</v>
      </c>
      <c r="AM18" s="1">
        <f t="shared" si="3"/>
        <v>43.7677284905769</v>
      </c>
      <c r="AN18" s="1">
        <f t="shared" si="3"/>
        <v>40.9044191500718</v>
      </c>
      <c r="AO18" s="1">
        <f t="shared" si="3"/>
        <v>38.2284291122167</v>
      </c>
      <c r="AP18" s="1">
        <f t="shared" si="3"/>
        <v>35.7275038431931</v>
      </c>
      <c r="AQ18" s="1">
        <f t="shared" si="3"/>
        <v>33.3901905076571</v>
      </c>
      <c r="AR18" s="1">
        <f t="shared" si="3"/>
        <v>31.2057855211749</v>
      </c>
      <c r="AS18" s="1">
        <f t="shared" si="3"/>
        <v>29.1642855338083</v>
      </c>
      <c r="AT18" s="1">
        <f t="shared" si="3"/>
        <v>27.2563416203816</v>
      </c>
      <c r="AU18" s="1">
        <f t="shared" si="3"/>
        <v>25.4732164676464</v>
      </c>
      <c r="AV18" s="1">
        <f t="shared" si="3"/>
        <v>23.8067443622863</v>
      </c>
      <c r="AW18" s="1">
        <f t="shared" si="3"/>
        <v>22.2492937965293</v>
      </c>
      <c r="AX18" s="1">
        <f t="shared" si="3"/>
        <v>20.7937325201208</v>
      </c>
      <c r="AY18" s="1">
        <f t="shared" si="3"/>
        <v>19.4333948786176</v>
      </c>
      <c r="AZ18" s="1">
        <f t="shared" si="3"/>
        <v>18.1620512884276</v>
      </c>
      <c r="BA18" s="1">
        <f t="shared" si="3"/>
        <v>16.9738797088109</v>
      </c>
    </row>
    <row r="19" s="1" customFormat="1" spans="1:53">
      <c r="A19" s="4" t="s">
        <v>53</v>
      </c>
      <c r="B19" s="3">
        <f t="shared" si="1"/>
        <v>8033.61399181037</v>
      </c>
      <c r="C19" s="1">
        <f>C5/POWER(1.07,C1)</f>
        <v>0</v>
      </c>
      <c r="D19" s="1">
        <f t="shared" ref="D19:BA19" si="4">D5/POWER(1.07,D1)</f>
        <v>392.523364485981</v>
      </c>
      <c r="E19" s="1">
        <f t="shared" si="4"/>
        <v>445.453751419338</v>
      </c>
      <c r="F19" s="1">
        <f t="shared" si="4"/>
        <v>489.778726134511</v>
      </c>
      <c r="G19" s="1">
        <f t="shared" si="4"/>
        <v>457.737127228515</v>
      </c>
      <c r="H19" s="1">
        <f t="shared" si="4"/>
        <v>427.791707690201</v>
      </c>
      <c r="I19" s="1">
        <f t="shared" si="4"/>
        <v>399.805334289908</v>
      </c>
      <c r="J19" s="1">
        <f t="shared" si="4"/>
        <v>373.649845130755</v>
      </c>
      <c r="K19" s="1">
        <f t="shared" si="4"/>
        <v>349.205462739023</v>
      </c>
      <c r="L19" s="1">
        <f t="shared" si="4"/>
        <v>326.360245550489</v>
      </c>
      <c r="M19" s="1">
        <f t="shared" si="4"/>
        <v>305.009575280831</v>
      </c>
      <c r="N19" s="1">
        <f t="shared" si="4"/>
        <v>285.055677832552</v>
      </c>
      <c r="O19" s="1">
        <f t="shared" si="4"/>
        <v>266.407175544441</v>
      </c>
      <c r="P19" s="1">
        <f t="shared" si="4"/>
        <v>248.978668733123</v>
      </c>
      <c r="Q19" s="1">
        <f t="shared" si="4"/>
        <v>232.690344610395</v>
      </c>
      <c r="R19" s="1">
        <f t="shared" si="4"/>
        <v>217.467611785416</v>
      </c>
      <c r="S19" s="1">
        <f t="shared" si="4"/>
        <v>203.240758677959</v>
      </c>
      <c r="T19" s="1">
        <f t="shared" si="4"/>
        <v>189.944634278466</v>
      </c>
      <c r="U19" s="1">
        <f t="shared" si="4"/>
        <v>177.518349792959</v>
      </c>
      <c r="V19" s="1">
        <f t="shared" si="4"/>
        <v>165.904999806504</v>
      </c>
      <c r="W19" s="1">
        <f t="shared" si="4"/>
        <v>155.051401688321</v>
      </c>
      <c r="X19" s="1">
        <f t="shared" si="4"/>
        <v>144.90785204516</v>
      </c>
      <c r="Y19" s="1">
        <f t="shared" si="4"/>
        <v>135.427899107626</v>
      </c>
      <c r="Z19" s="1">
        <f t="shared" si="4"/>
        <v>126.568130007127</v>
      </c>
      <c r="AA19" s="1">
        <f t="shared" si="4"/>
        <v>118.287971969278</v>
      </c>
      <c r="AB19" s="1">
        <f t="shared" si="4"/>
        <v>110.549506513344</v>
      </c>
      <c r="AC19" s="1">
        <f t="shared" si="4"/>
        <v>103.317295806863</v>
      </c>
      <c r="AD19" s="1">
        <f t="shared" si="4"/>
        <v>96.5582203802461</v>
      </c>
      <c r="AE19" s="1">
        <f t="shared" si="4"/>
        <v>90.2413274581739</v>
      </c>
      <c r="AF19" s="1">
        <f t="shared" si="4"/>
        <v>84.3376892132466</v>
      </c>
      <c r="AG19" s="1">
        <f t="shared" si="4"/>
        <v>78.8202702927539</v>
      </c>
      <c r="AH19" s="1">
        <f t="shared" si="4"/>
        <v>73.6638040119195</v>
      </c>
      <c r="AI19" s="1">
        <f t="shared" si="4"/>
        <v>68.8446766466538</v>
      </c>
      <c r="AJ19" s="1">
        <f t="shared" si="4"/>
        <v>64.3408192959381</v>
      </c>
      <c r="AK19" s="1">
        <f t="shared" si="4"/>
        <v>60.1316068186337</v>
      </c>
      <c r="AL19" s="1">
        <f t="shared" si="4"/>
        <v>56.1977633819007</v>
      </c>
      <c r="AM19" s="1">
        <f t="shared" si="4"/>
        <v>52.5212741886922</v>
      </c>
      <c r="AN19" s="1">
        <f t="shared" si="4"/>
        <v>49.0853029800862</v>
      </c>
      <c r="AO19" s="1">
        <f t="shared" si="4"/>
        <v>45.87411493466</v>
      </c>
      <c r="AP19" s="1">
        <f t="shared" si="4"/>
        <v>42.8730046118318</v>
      </c>
      <c r="AQ19" s="1">
        <f t="shared" si="4"/>
        <v>40.0682286091886</v>
      </c>
      <c r="AR19" s="1">
        <f t="shared" si="4"/>
        <v>37.4469426254099</v>
      </c>
      <c r="AS19" s="1">
        <f t="shared" si="4"/>
        <v>34.99714264057</v>
      </c>
      <c r="AT19" s="1">
        <f t="shared" si="4"/>
        <v>32.7076099444579</v>
      </c>
      <c r="AU19" s="1">
        <f t="shared" si="4"/>
        <v>30.5678597611756</v>
      </c>
      <c r="AV19" s="1">
        <f t="shared" si="4"/>
        <v>28.5680932347436</v>
      </c>
      <c r="AW19" s="1">
        <f t="shared" si="4"/>
        <v>26.6991525558351</v>
      </c>
      <c r="AX19" s="1">
        <f t="shared" si="4"/>
        <v>24.952479024145</v>
      </c>
      <c r="AY19" s="1">
        <f t="shared" si="4"/>
        <v>23.3200738543411</v>
      </c>
      <c r="AZ19" s="1">
        <f t="shared" si="4"/>
        <v>21.7944615461132</v>
      </c>
      <c r="BA19" s="1">
        <f t="shared" si="4"/>
        <v>20.3686556505731</v>
      </c>
    </row>
    <row r="20" s="1" customFormat="1" spans="1:53">
      <c r="A20" s="4" t="s">
        <v>54</v>
      </c>
      <c r="B20" s="3">
        <f t="shared" si="1"/>
        <v>669.467832650865</v>
      </c>
      <c r="C20" s="1">
        <f>C6/POWER(1.07,C1)</f>
        <v>0</v>
      </c>
      <c r="D20" s="1">
        <f t="shared" ref="D20:BA20" si="5">D6/POWER(1.07,D1)</f>
        <v>32.7102803738318</v>
      </c>
      <c r="E20" s="1">
        <f t="shared" si="5"/>
        <v>37.1211459516115</v>
      </c>
      <c r="F20" s="1">
        <f t="shared" si="5"/>
        <v>40.8148938445426</v>
      </c>
      <c r="G20" s="1">
        <f t="shared" si="5"/>
        <v>38.1447606023763</v>
      </c>
      <c r="H20" s="1">
        <f t="shared" si="5"/>
        <v>35.6493089741834</v>
      </c>
      <c r="I20" s="1">
        <f t="shared" si="5"/>
        <v>33.3171111908256</v>
      </c>
      <c r="J20" s="1">
        <f t="shared" si="5"/>
        <v>31.1374870942296</v>
      </c>
      <c r="K20" s="1">
        <f t="shared" si="5"/>
        <v>29.1004552282519</v>
      </c>
      <c r="L20" s="1">
        <f t="shared" si="5"/>
        <v>27.1966871292074</v>
      </c>
      <c r="M20" s="1">
        <f t="shared" si="5"/>
        <v>25.4174646067359</v>
      </c>
      <c r="N20" s="1">
        <f t="shared" si="5"/>
        <v>23.7546398193793</v>
      </c>
      <c r="O20" s="1">
        <f t="shared" si="5"/>
        <v>22.2005979620368</v>
      </c>
      <c r="P20" s="1">
        <f t="shared" si="5"/>
        <v>20.7482223944269</v>
      </c>
      <c r="Q20" s="1">
        <f t="shared" si="5"/>
        <v>19.3908620508662</v>
      </c>
      <c r="R20" s="1">
        <f t="shared" si="5"/>
        <v>18.122300982118</v>
      </c>
      <c r="S20" s="1">
        <f t="shared" si="5"/>
        <v>16.9367298898299</v>
      </c>
      <c r="T20" s="1">
        <f t="shared" si="5"/>
        <v>15.8287195232055</v>
      </c>
      <c r="U20" s="1">
        <f t="shared" si="5"/>
        <v>14.7931958160799</v>
      </c>
      <c r="V20" s="1">
        <f t="shared" si="5"/>
        <v>13.825416650542</v>
      </c>
      <c r="W20" s="1">
        <f t="shared" si="5"/>
        <v>12.9209501406934</v>
      </c>
      <c r="X20" s="1">
        <f t="shared" si="5"/>
        <v>12.0756543370967</v>
      </c>
      <c r="Y20" s="1">
        <f t="shared" si="5"/>
        <v>11.2856582589688</v>
      </c>
      <c r="Z20" s="1">
        <f t="shared" si="5"/>
        <v>10.5473441672606</v>
      </c>
      <c r="AA20" s="1">
        <f t="shared" si="5"/>
        <v>9.85733099743982</v>
      </c>
      <c r="AB20" s="1">
        <f t="shared" si="5"/>
        <v>9.21245887611198</v>
      </c>
      <c r="AC20" s="1">
        <f t="shared" si="5"/>
        <v>8.60977465057194</v>
      </c>
      <c r="AD20" s="1">
        <f t="shared" si="5"/>
        <v>8.04651836502051</v>
      </c>
      <c r="AE20" s="1">
        <f t="shared" si="5"/>
        <v>7.52011062151449</v>
      </c>
      <c r="AF20" s="1">
        <f t="shared" si="5"/>
        <v>7.02814076777055</v>
      </c>
      <c r="AG20" s="1">
        <f t="shared" si="5"/>
        <v>6.56835585772949</v>
      </c>
      <c r="AH20" s="1">
        <f t="shared" si="5"/>
        <v>6.13865033432663</v>
      </c>
      <c r="AI20" s="1">
        <f t="shared" si="5"/>
        <v>5.73705638722115</v>
      </c>
      <c r="AJ20" s="1">
        <f t="shared" si="5"/>
        <v>5.36173494132817</v>
      </c>
      <c r="AK20" s="1">
        <f t="shared" si="5"/>
        <v>5.01096723488614</v>
      </c>
      <c r="AL20" s="1">
        <f t="shared" si="5"/>
        <v>4.68314694849172</v>
      </c>
      <c r="AM20" s="1">
        <f t="shared" si="5"/>
        <v>4.37677284905768</v>
      </c>
      <c r="AN20" s="1">
        <f t="shared" si="5"/>
        <v>4.09044191500718</v>
      </c>
      <c r="AO20" s="1">
        <f t="shared" si="5"/>
        <v>3.82284291122167</v>
      </c>
      <c r="AP20" s="1">
        <f t="shared" si="5"/>
        <v>3.57275038431931</v>
      </c>
      <c r="AQ20" s="1">
        <f t="shared" si="5"/>
        <v>3.33901905076571</v>
      </c>
      <c r="AR20" s="1">
        <f t="shared" si="5"/>
        <v>3.12057855211749</v>
      </c>
      <c r="AS20" s="1">
        <f t="shared" si="5"/>
        <v>2.91642855338083</v>
      </c>
      <c r="AT20" s="1">
        <f t="shared" si="5"/>
        <v>2.72563416203816</v>
      </c>
      <c r="AU20" s="1">
        <f t="shared" si="5"/>
        <v>2.54732164676464</v>
      </c>
      <c r="AV20" s="1">
        <f t="shared" si="5"/>
        <v>2.38067443622863</v>
      </c>
      <c r="AW20" s="1">
        <f t="shared" si="5"/>
        <v>2.22492937965293</v>
      </c>
      <c r="AX20" s="1">
        <f t="shared" si="5"/>
        <v>2.07937325201208</v>
      </c>
      <c r="AY20" s="1">
        <f t="shared" si="5"/>
        <v>1.94333948786176</v>
      </c>
      <c r="AZ20" s="1">
        <f t="shared" si="5"/>
        <v>1.81620512884276</v>
      </c>
      <c r="BA20" s="1">
        <f t="shared" si="5"/>
        <v>1.69738797088109</v>
      </c>
    </row>
    <row r="21" s="1" customFormat="1" spans="1:53">
      <c r="A21" s="4" t="s">
        <v>32</v>
      </c>
      <c r="B21" s="3">
        <f t="shared" si="1"/>
        <v>24428.2988371019</v>
      </c>
      <c r="C21" s="1">
        <f>C7/POWER(1.07,C1)</f>
        <v>0</v>
      </c>
      <c r="D21" s="1">
        <f t="shared" ref="D21:BA21" si="6">D7/POWER(1.07,D1)</f>
        <v>747.663551401869</v>
      </c>
      <c r="E21" s="1">
        <f t="shared" si="6"/>
        <v>733.688531749498</v>
      </c>
      <c r="F21" s="1">
        <f t="shared" si="6"/>
        <v>719.974727417731</v>
      </c>
      <c r="G21" s="1">
        <f t="shared" si="6"/>
        <v>706.517255877213</v>
      </c>
      <c r="H21" s="1">
        <f t="shared" si="6"/>
        <v>693.311325860817</v>
      </c>
      <c r="I21" s="1">
        <f t="shared" si="6"/>
        <v>680.352235657811</v>
      </c>
      <c r="J21" s="1">
        <f t="shared" si="6"/>
        <v>667.635371439908</v>
      </c>
      <c r="K21" s="1">
        <f t="shared" si="6"/>
        <v>655.156205618601</v>
      </c>
      <c r="L21" s="1">
        <f t="shared" si="6"/>
        <v>642.910295233207</v>
      </c>
      <c r="M21" s="1">
        <f t="shared" si="6"/>
        <v>630.893280369033</v>
      </c>
      <c r="N21" s="1">
        <f t="shared" si="6"/>
        <v>619.100882605126</v>
      </c>
      <c r="O21" s="1">
        <f t="shared" si="6"/>
        <v>607.528903491012</v>
      </c>
      <c r="P21" s="1">
        <f t="shared" si="6"/>
        <v>596.173223051927</v>
      </c>
      <c r="Q21" s="1">
        <f t="shared" si="6"/>
        <v>585.029798321986</v>
      </c>
      <c r="R21" s="1">
        <f t="shared" si="6"/>
        <v>574.094661904753</v>
      </c>
      <c r="S21" s="1">
        <f t="shared" si="6"/>
        <v>563.36392056074</v>
      </c>
      <c r="T21" s="1">
        <f t="shared" si="6"/>
        <v>552.833753821286</v>
      </c>
      <c r="U21" s="1">
        <f t="shared" si="6"/>
        <v>542.500412628365</v>
      </c>
      <c r="V21" s="1">
        <f t="shared" si="6"/>
        <v>532.360217999797</v>
      </c>
      <c r="W21" s="1">
        <f t="shared" si="6"/>
        <v>522.409559719426</v>
      </c>
      <c r="X21" s="1">
        <f t="shared" si="6"/>
        <v>512.644895051775</v>
      </c>
      <c r="Y21" s="1">
        <f t="shared" si="6"/>
        <v>503.062747480712</v>
      </c>
      <c r="Z21" s="1">
        <f t="shared" si="6"/>
        <v>493.659705471727</v>
      </c>
      <c r="AA21" s="1">
        <f t="shared" si="6"/>
        <v>484.432421257303</v>
      </c>
      <c r="AB21" s="1">
        <f t="shared" si="6"/>
        <v>475.377609645016</v>
      </c>
      <c r="AC21" s="1">
        <f t="shared" si="6"/>
        <v>466.492046847914</v>
      </c>
      <c r="AD21" s="1">
        <f t="shared" si="6"/>
        <v>457.772569336738</v>
      </c>
      <c r="AE21" s="1">
        <f t="shared" si="6"/>
        <v>449.216072713621</v>
      </c>
      <c r="AF21" s="1">
        <f t="shared" si="6"/>
        <v>440.819510606824</v>
      </c>
      <c r="AG21" s="1">
        <f t="shared" si="6"/>
        <v>432.579893586136</v>
      </c>
      <c r="AH21" s="1">
        <f t="shared" si="6"/>
        <v>424.494288098544</v>
      </c>
      <c r="AI21" s="1">
        <f t="shared" si="6"/>
        <v>416.559815423806</v>
      </c>
      <c r="AJ21" s="1">
        <f t="shared" si="6"/>
        <v>408.773650649529</v>
      </c>
      <c r="AK21" s="1">
        <f t="shared" si="6"/>
        <v>401.133021665425</v>
      </c>
      <c r="AL21" s="1">
        <f t="shared" si="6"/>
        <v>393.635208176353</v>
      </c>
      <c r="AM21" s="1">
        <f t="shared" si="6"/>
        <v>386.277540733803</v>
      </c>
      <c r="AN21" s="1">
        <f t="shared" si="6"/>
        <v>379.057399785509</v>
      </c>
      <c r="AO21" s="1">
        <f t="shared" si="6"/>
        <v>371.972214742789</v>
      </c>
      <c r="AP21" s="1">
        <f t="shared" si="6"/>
        <v>365.019463065353</v>
      </c>
      <c r="AQ21" s="1">
        <f t="shared" si="6"/>
        <v>358.196669363197</v>
      </c>
      <c r="AR21" s="1">
        <f t="shared" si="6"/>
        <v>351.501404515287</v>
      </c>
      <c r="AS21" s="1">
        <f t="shared" si="6"/>
        <v>344.931284804721</v>
      </c>
      <c r="AT21" s="1">
        <f t="shared" si="6"/>
        <v>338.483971070053</v>
      </c>
      <c r="AU21" s="1">
        <f t="shared" si="6"/>
        <v>332.157167872482</v>
      </c>
      <c r="AV21" s="1">
        <f t="shared" si="6"/>
        <v>325.948622678604</v>
      </c>
      <c r="AW21" s="1">
        <f t="shared" si="6"/>
        <v>319.856125058443</v>
      </c>
      <c r="AX21" s="1">
        <f t="shared" si="6"/>
        <v>313.877505898472</v>
      </c>
      <c r="AY21" s="1">
        <f t="shared" si="6"/>
        <v>308.010636629342</v>
      </c>
      <c r="AZ21" s="1">
        <f t="shared" si="6"/>
        <v>302.253428468046</v>
      </c>
      <c r="BA21" s="1">
        <f t="shared" si="6"/>
        <v>296.603831674251</v>
      </c>
    </row>
    <row r="22" s="1" customFormat="1" spans="1:53">
      <c r="A22" s="4" t="s">
        <v>55</v>
      </c>
      <c r="B22" s="3">
        <f t="shared" si="1"/>
        <v>5421.48997101583</v>
      </c>
      <c r="C22" s="1">
        <f>C8/POWER(1.07,C1)</f>
        <v>0</v>
      </c>
      <c r="D22" s="1">
        <f t="shared" ref="D22:BA22" si="7">D8/POWER(1.07,D1)</f>
        <v>280.373831775701</v>
      </c>
      <c r="E22" s="1">
        <f t="shared" si="7"/>
        <v>262.031618481964</v>
      </c>
      <c r="F22" s="1">
        <f t="shared" si="7"/>
        <v>489.778726134511</v>
      </c>
      <c r="G22" s="1">
        <f t="shared" si="7"/>
        <v>228.868563614258</v>
      </c>
      <c r="H22" s="1">
        <f t="shared" si="7"/>
        <v>213.895853845101</v>
      </c>
      <c r="I22" s="1">
        <f t="shared" si="7"/>
        <v>399.805334289908</v>
      </c>
      <c r="J22" s="1">
        <f t="shared" si="7"/>
        <v>186.824922565377</v>
      </c>
      <c r="K22" s="1">
        <f t="shared" si="7"/>
        <v>174.602731369512</v>
      </c>
      <c r="L22" s="1">
        <f t="shared" si="7"/>
        <v>326.360245550489</v>
      </c>
      <c r="M22" s="1">
        <f t="shared" si="7"/>
        <v>152.504787640415</v>
      </c>
      <c r="N22" s="1">
        <f t="shared" si="7"/>
        <v>142.527838916276</v>
      </c>
      <c r="O22" s="1">
        <f t="shared" si="7"/>
        <v>266.407175544441</v>
      </c>
      <c r="P22" s="1">
        <f t="shared" si="7"/>
        <v>124.489334366561</v>
      </c>
      <c r="Q22" s="1">
        <f t="shared" si="7"/>
        <v>116.345172305197</v>
      </c>
      <c r="R22" s="1">
        <f t="shared" si="7"/>
        <v>217.467611785416</v>
      </c>
      <c r="S22" s="1">
        <f t="shared" si="7"/>
        <v>101.620379338979</v>
      </c>
      <c r="T22" s="1">
        <f t="shared" si="7"/>
        <v>94.972317139233</v>
      </c>
      <c r="U22" s="1">
        <f t="shared" si="7"/>
        <v>177.518349792959</v>
      </c>
      <c r="V22" s="1">
        <f t="shared" si="7"/>
        <v>82.9524999032518</v>
      </c>
      <c r="W22" s="1">
        <f t="shared" si="7"/>
        <v>77.5257008441606</v>
      </c>
      <c r="X22" s="1">
        <f t="shared" si="7"/>
        <v>144.90785204516</v>
      </c>
      <c r="Y22" s="1">
        <f t="shared" si="7"/>
        <v>67.7139495538131</v>
      </c>
      <c r="Z22" s="1">
        <f t="shared" si="7"/>
        <v>63.2840650035636</v>
      </c>
      <c r="AA22" s="1">
        <f t="shared" si="7"/>
        <v>118.287971969278</v>
      </c>
      <c r="AB22" s="1">
        <f t="shared" si="7"/>
        <v>55.2747532566719</v>
      </c>
      <c r="AC22" s="1">
        <f t="shared" si="7"/>
        <v>51.6586479034317</v>
      </c>
      <c r="AD22" s="1">
        <f t="shared" si="7"/>
        <v>96.5582203802461</v>
      </c>
      <c r="AE22" s="1">
        <f t="shared" si="7"/>
        <v>45.120663729087</v>
      </c>
      <c r="AF22" s="1">
        <f t="shared" si="7"/>
        <v>42.1688446066233</v>
      </c>
      <c r="AG22" s="1">
        <f t="shared" si="7"/>
        <v>78.8202702927539</v>
      </c>
      <c r="AH22" s="1">
        <f t="shared" si="7"/>
        <v>36.8319020059598</v>
      </c>
      <c r="AI22" s="1">
        <f t="shared" si="7"/>
        <v>34.4223383233269</v>
      </c>
      <c r="AJ22" s="1">
        <f t="shared" si="7"/>
        <v>64.3408192959381</v>
      </c>
      <c r="AK22" s="1">
        <f t="shared" si="7"/>
        <v>30.0658034093169</v>
      </c>
      <c r="AL22" s="1">
        <f t="shared" si="7"/>
        <v>28.0988816909503</v>
      </c>
      <c r="AM22" s="1">
        <f t="shared" si="7"/>
        <v>52.5212741886922</v>
      </c>
      <c r="AN22" s="1">
        <f t="shared" si="7"/>
        <v>24.5426514900431</v>
      </c>
      <c r="AO22" s="1">
        <f t="shared" si="7"/>
        <v>22.93705746733</v>
      </c>
      <c r="AP22" s="1">
        <f t="shared" si="7"/>
        <v>42.8730046118318</v>
      </c>
      <c r="AQ22" s="1">
        <f t="shared" si="7"/>
        <v>20.0341143045943</v>
      </c>
      <c r="AR22" s="1">
        <f t="shared" si="7"/>
        <v>18.7234713127049</v>
      </c>
      <c r="AS22" s="1">
        <f t="shared" si="7"/>
        <v>34.99714264057</v>
      </c>
      <c r="AT22" s="1">
        <f t="shared" si="7"/>
        <v>16.353804972229</v>
      </c>
      <c r="AU22" s="1">
        <f t="shared" si="7"/>
        <v>15.2839298805878</v>
      </c>
      <c r="AV22" s="1">
        <f t="shared" si="7"/>
        <v>28.5680932347436</v>
      </c>
      <c r="AW22" s="1">
        <f t="shared" si="7"/>
        <v>13.3495762779176</v>
      </c>
      <c r="AX22" s="1">
        <f t="shared" si="7"/>
        <v>12.4762395120725</v>
      </c>
      <c r="AY22" s="1">
        <f t="shared" si="7"/>
        <v>23.3200738543411</v>
      </c>
      <c r="AZ22" s="1">
        <f t="shared" si="7"/>
        <v>10.8972307730566</v>
      </c>
      <c r="BA22" s="1">
        <f t="shared" si="7"/>
        <v>10.1843278252865</v>
      </c>
    </row>
    <row r="23" s="1" customFormat="1" spans="1:53">
      <c r="A23" s="4" t="s">
        <v>36</v>
      </c>
      <c r="B23" s="3">
        <f t="shared" si="1"/>
        <v>7269.01293710127</v>
      </c>
      <c r="C23" s="1">
        <f>C9/POWER(1.07,C1)</f>
        <v>0</v>
      </c>
      <c r="D23" s="1">
        <f t="shared" ref="D23:BA23" si="8">D9/POWER(1.07,D1)</f>
        <v>373.831775700935</v>
      </c>
      <c r="E23" s="1">
        <f t="shared" si="8"/>
        <v>356.36300113547</v>
      </c>
      <c r="F23" s="1">
        <f t="shared" si="8"/>
        <v>339.710524446897</v>
      </c>
      <c r="G23" s="1">
        <f t="shared" si="8"/>
        <v>323.836200874612</v>
      </c>
      <c r="H23" s="1">
        <f t="shared" si="8"/>
        <v>308.703668123462</v>
      </c>
      <c r="I23" s="1">
        <f t="shared" si="8"/>
        <v>294.278263070964</v>
      </c>
      <c r="J23" s="1">
        <f t="shared" si="8"/>
        <v>280.526942366713</v>
      </c>
      <c r="K23" s="1">
        <f t="shared" si="8"/>
        <v>267.4182067421</v>
      </c>
      <c r="L23" s="1">
        <f t="shared" si="8"/>
        <v>254.922028856955</v>
      </c>
      <c r="M23" s="1">
        <f t="shared" si="8"/>
        <v>243.009784517845</v>
      </c>
      <c r="N23" s="1">
        <f t="shared" si="8"/>
        <v>231.654187110469</v>
      </c>
      <c r="O23" s="1">
        <f t="shared" si="8"/>
        <v>220.829225095962</v>
      </c>
      <c r="P23" s="1">
        <f t="shared" si="8"/>
        <v>210.510102427926</v>
      </c>
      <c r="Q23" s="1">
        <f t="shared" si="8"/>
        <v>200.673181753724</v>
      </c>
      <c r="R23" s="1">
        <f t="shared" si="8"/>
        <v>191.295930269905</v>
      </c>
      <c r="S23" s="1">
        <f t="shared" si="8"/>
        <v>182.35686810776</v>
      </c>
      <c r="T23" s="1">
        <f t="shared" si="8"/>
        <v>173.835519130762</v>
      </c>
      <c r="U23" s="1">
        <f t="shared" si="8"/>
        <v>165.712364031193</v>
      </c>
      <c r="V23" s="1">
        <f t="shared" si="8"/>
        <v>157.968795618521</v>
      </c>
      <c r="W23" s="1">
        <f t="shared" si="8"/>
        <v>150.587076197095</v>
      </c>
      <c r="X23" s="1">
        <f t="shared" si="8"/>
        <v>143.550296935548</v>
      </c>
      <c r="Y23" s="1">
        <f t="shared" si="8"/>
        <v>136.842339134822</v>
      </c>
      <c r="Z23" s="1">
        <f t="shared" si="8"/>
        <v>130.447837306092</v>
      </c>
      <c r="AA23" s="1">
        <f t="shared" si="8"/>
        <v>124.352143974031</v>
      </c>
      <c r="AB23" s="1">
        <f t="shared" si="8"/>
        <v>118.541296124777</v>
      </c>
      <c r="AC23" s="1">
        <f t="shared" si="8"/>
        <v>113.00198322175</v>
      </c>
      <c r="AD23" s="1">
        <f t="shared" si="8"/>
        <v>107.721516716061</v>
      </c>
      <c r="AE23" s="1">
        <f t="shared" si="8"/>
        <v>102.687800981666</v>
      </c>
      <c r="AF23" s="1">
        <f t="shared" si="8"/>
        <v>97.8893056086908</v>
      </c>
      <c r="AG23" s="1">
        <f t="shared" si="8"/>
        <v>93.3150389914623</v>
      </c>
      <c r="AH23" s="1">
        <f t="shared" si="8"/>
        <v>88.9545231507397</v>
      </c>
      <c r="AI23" s="1">
        <f t="shared" si="8"/>
        <v>84.7977697324809</v>
      </c>
      <c r="AJ23" s="1">
        <f t="shared" si="8"/>
        <v>80.8352571281593</v>
      </c>
      <c r="AK23" s="1">
        <f t="shared" si="8"/>
        <v>77.0579086642266</v>
      </c>
      <c r="AL23" s="1">
        <f t="shared" si="8"/>
        <v>73.4570718107581</v>
      </c>
      <c r="AM23" s="1">
        <f t="shared" si="8"/>
        <v>70.0244983616573</v>
      </c>
      <c r="AN23" s="1">
        <f t="shared" si="8"/>
        <v>66.752325541019</v>
      </c>
      <c r="AO23" s="1">
        <f t="shared" si="8"/>
        <v>63.6330579923733</v>
      </c>
      <c r="AP23" s="1">
        <f t="shared" si="8"/>
        <v>60.6595506095521</v>
      </c>
      <c r="AQ23" s="1">
        <f t="shared" si="8"/>
        <v>57.8249921698535</v>
      </c>
      <c r="AR23" s="1">
        <f t="shared" si="8"/>
        <v>55.1228897320098</v>
      </c>
      <c r="AS23" s="1">
        <f t="shared" si="8"/>
        <v>52.5470537632243</v>
      </c>
      <c r="AT23" s="1">
        <f t="shared" si="8"/>
        <v>50.0915839612045</v>
      </c>
      <c r="AU23" s="1">
        <f t="shared" si="8"/>
        <v>47.7508557387183</v>
      </c>
      <c r="AV23" s="1">
        <f t="shared" si="8"/>
        <v>45.5195073397128</v>
      </c>
      <c r="AW23" s="1">
        <f t="shared" si="8"/>
        <v>43.3924275574832</v>
      </c>
      <c r="AX23" s="1">
        <f t="shared" si="8"/>
        <v>41.3647440267597</v>
      </c>
      <c r="AY23" s="1">
        <f t="shared" si="8"/>
        <v>39.4318120628925</v>
      </c>
      <c r="AZ23" s="1">
        <f t="shared" si="8"/>
        <v>37.5892040225703</v>
      </c>
      <c r="BA23" s="1">
        <f t="shared" si="8"/>
        <v>35.8326991617026</v>
      </c>
    </row>
    <row r="24" s="2" customFormat="1" spans="1:53">
      <c r="A24" s="5" t="s">
        <v>56</v>
      </c>
      <c r="B24" s="3">
        <f t="shared" si="1"/>
        <v>262431.390399139</v>
      </c>
      <c r="C24" s="1">
        <f>C10/POWER(1.07,C1)</f>
        <v>0</v>
      </c>
      <c r="D24" s="1">
        <f t="shared" ref="D24:BA24" si="9">D10/POWER(1.07,D1)</f>
        <v>12822.4299065421</v>
      </c>
      <c r="E24" s="1">
        <f t="shared" si="9"/>
        <v>14551.4892130317</v>
      </c>
      <c r="F24" s="1">
        <f t="shared" si="9"/>
        <v>15999.4383870607</v>
      </c>
      <c r="G24" s="1">
        <f t="shared" si="9"/>
        <v>14952.7461561315</v>
      </c>
      <c r="H24" s="1">
        <f t="shared" si="9"/>
        <v>13974.5291178799</v>
      </c>
      <c r="I24" s="1">
        <f t="shared" si="9"/>
        <v>13060.3075868036</v>
      </c>
      <c r="J24" s="1">
        <f t="shared" si="9"/>
        <v>12205.894940938</v>
      </c>
      <c r="K24" s="1">
        <f t="shared" si="9"/>
        <v>11407.3784494748</v>
      </c>
      <c r="L24" s="1">
        <f t="shared" si="9"/>
        <v>10661.1013546493</v>
      </c>
      <c r="M24" s="1">
        <f t="shared" si="9"/>
        <v>9963.64612584047</v>
      </c>
      <c r="N24" s="1">
        <f t="shared" si="9"/>
        <v>9311.8188091967</v>
      </c>
      <c r="O24" s="1">
        <f t="shared" si="9"/>
        <v>8702.63440111841</v>
      </c>
      <c r="P24" s="1">
        <f t="shared" si="9"/>
        <v>8133.30317861534</v>
      </c>
      <c r="Q24" s="1">
        <f t="shared" si="9"/>
        <v>7601.21792393957</v>
      </c>
      <c r="R24" s="1">
        <f t="shared" si="9"/>
        <v>7103.94198499025</v>
      </c>
      <c r="S24" s="1">
        <f t="shared" si="9"/>
        <v>6639.19811681332</v>
      </c>
      <c r="T24" s="1">
        <f t="shared" si="9"/>
        <v>6204.85805309656</v>
      </c>
      <c r="U24" s="1">
        <f t="shared" si="9"/>
        <v>5798.93275990333</v>
      </c>
      <c r="V24" s="1">
        <f t="shared" si="9"/>
        <v>5419.56332701245</v>
      </c>
      <c r="W24" s="1">
        <f t="shared" si="9"/>
        <v>5065.01245515183</v>
      </c>
      <c r="X24" s="1">
        <f t="shared" si="9"/>
        <v>4733.65650014189</v>
      </c>
      <c r="Y24" s="1">
        <f t="shared" si="9"/>
        <v>4423.97803751579</v>
      </c>
      <c r="Z24" s="1">
        <f t="shared" si="9"/>
        <v>4134.55891356616</v>
      </c>
      <c r="AA24" s="1">
        <f t="shared" si="9"/>
        <v>3864.07375099641</v>
      </c>
      <c r="AB24" s="1">
        <f t="shared" si="9"/>
        <v>3611.2838794359</v>
      </c>
      <c r="AC24" s="1">
        <f t="shared" si="9"/>
        <v>3375.0316630242</v>
      </c>
      <c r="AD24" s="1">
        <f t="shared" si="9"/>
        <v>3154.23519908804</v>
      </c>
      <c r="AE24" s="1">
        <f t="shared" si="9"/>
        <v>2947.88336363368</v>
      </c>
      <c r="AF24" s="1">
        <f t="shared" si="9"/>
        <v>2755.03118096606</v>
      </c>
      <c r="AG24" s="1">
        <f t="shared" si="9"/>
        <v>2574.79549622996</v>
      </c>
      <c r="AH24" s="1">
        <f t="shared" si="9"/>
        <v>2406.35093105604</v>
      </c>
      <c r="AI24" s="1">
        <f t="shared" si="9"/>
        <v>2248.92610379069</v>
      </c>
      <c r="AJ24" s="1">
        <f t="shared" si="9"/>
        <v>2101.80009700064</v>
      </c>
      <c r="AK24" s="1">
        <f t="shared" si="9"/>
        <v>1964.29915607537</v>
      </c>
      <c r="AL24" s="1">
        <f t="shared" si="9"/>
        <v>1835.79360380876</v>
      </c>
      <c r="AM24" s="1">
        <f t="shared" si="9"/>
        <v>1715.69495683061</v>
      </c>
      <c r="AN24" s="1">
        <f t="shared" si="9"/>
        <v>1603.45323068282</v>
      </c>
      <c r="AO24" s="1">
        <f t="shared" si="9"/>
        <v>1498.55442119889</v>
      </c>
      <c r="AP24" s="1">
        <f t="shared" si="9"/>
        <v>1400.51815065317</v>
      </c>
      <c r="AQ24" s="1">
        <f t="shared" si="9"/>
        <v>1308.89546790016</v>
      </c>
      <c r="AR24" s="1">
        <f t="shared" si="9"/>
        <v>1223.26679243006</v>
      </c>
      <c r="AS24" s="1">
        <f t="shared" si="9"/>
        <v>1143.23999292529</v>
      </c>
      <c r="AT24" s="1">
        <f t="shared" si="9"/>
        <v>1068.44859151896</v>
      </c>
      <c r="AU24" s="1">
        <f t="shared" si="9"/>
        <v>998.550085531737</v>
      </c>
      <c r="AV24" s="1">
        <f t="shared" si="9"/>
        <v>933.224379001623</v>
      </c>
      <c r="AW24" s="1">
        <f t="shared" si="9"/>
        <v>872.172316823947</v>
      </c>
      <c r="AX24" s="1">
        <f t="shared" si="9"/>
        <v>815.114314788736</v>
      </c>
      <c r="AY24" s="1">
        <f t="shared" si="9"/>
        <v>761.789079241809</v>
      </c>
      <c r="AZ24" s="1">
        <f t="shared" si="9"/>
        <v>711.952410506364</v>
      </c>
      <c r="BA24" s="1">
        <f t="shared" si="9"/>
        <v>665.376084585386</v>
      </c>
    </row>
    <row r="25" s="2" customFormat="1" spans="1:53">
      <c r="A25" s="5" t="s">
        <v>57</v>
      </c>
      <c r="B25" s="3">
        <f t="shared" si="1"/>
        <v>24770.309808082</v>
      </c>
      <c r="C25" s="1">
        <f>C11/POWER(1.07,C1)</f>
        <v>0</v>
      </c>
      <c r="D25" s="1">
        <f t="shared" ref="D25:BA25" si="10">D11/POWER(1.07,D1)</f>
        <v>1210.28037383178</v>
      </c>
      <c r="E25" s="1">
        <f t="shared" si="10"/>
        <v>1373.48240020963</v>
      </c>
      <c r="F25" s="1">
        <f t="shared" si="10"/>
        <v>1510.15107224808</v>
      </c>
      <c r="G25" s="1">
        <f t="shared" si="10"/>
        <v>1411.35614228792</v>
      </c>
      <c r="H25" s="1">
        <f t="shared" si="10"/>
        <v>1319.02443204479</v>
      </c>
      <c r="I25" s="1">
        <f t="shared" si="10"/>
        <v>1232.73311406055</v>
      </c>
      <c r="J25" s="1">
        <f t="shared" si="10"/>
        <v>1152.08702248649</v>
      </c>
      <c r="K25" s="1">
        <f t="shared" si="10"/>
        <v>1076.71684344532</v>
      </c>
      <c r="L25" s="1">
        <f t="shared" si="10"/>
        <v>1006.27742378067</v>
      </c>
      <c r="M25" s="1">
        <f t="shared" si="10"/>
        <v>940.446190449228</v>
      </c>
      <c r="N25" s="1">
        <f t="shared" si="10"/>
        <v>878.921673317035</v>
      </c>
      <c r="O25" s="1">
        <f t="shared" si="10"/>
        <v>821.42212459536</v>
      </c>
      <c r="P25" s="1">
        <f t="shared" si="10"/>
        <v>767.684228593795</v>
      </c>
      <c r="Q25" s="1">
        <f t="shared" si="10"/>
        <v>717.461895882051</v>
      </c>
      <c r="R25" s="1">
        <f t="shared" si="10"/>
        <v>670.525136338365</v>
      </c>
      <c r="S25" s="1">
        <f t="shared" si="10"/>
        <v>626.659005923706</v>
      </c>
      <c r="T25" s="1">
        <f t="shared" si="10"/>
        <v>585.662622358604</v>
      </c>
      <c r="U25" s="1">
        <f t="shared" si="10"/>
        <v>547.348245194957</v>
      </c>
      <c r="V25" s="1">
        <f t="shared" si="10"/>
        <v>511.540416070053</v>
      </c>
      <c r="W25" s="1">
        <f t="shared" si="10"/>
        <v>478.075155205657</v>
      </c>
      <c r="X25" s="1">
        <f t="shared" si="10"/>
        <v>446.799210472577</v>
      </c>
      <c r="Y25" s="1">
        <f t="shared" si="10"/>
        <v>417.569355581847</v>
      </c>
      <c r="Z25" s="1">
        <f t="shared" si="10"/>
        <v>390.251734188642</v>
      </c>
      <c r="AA25" s="1">
        <f t="shared" si="10"/>
        <v>364.721246905273</v>
      </c>
      <c r="AB25" s="1">
        <f t="shared" si="10"/>
        <v>340.860978416143</v>
      </c>
      <c r="AC25" s="1">
        <f t="shared" si="10"/>
        <v>318.561662071162</v>
      </c>
      <c r="AD25" s="1">
        <f t="shared" si="10"/>
        <v>297.721179505759</v>
      </c>
      <c r="AE25" s="1">
        <f t="shared" si="10"/>
        <v>278.244092996036</v>
      </c>
      <c r="AF25" s="1">
        <f t="shared" si="10"/>
        <v>260.041208407511</v>
      </c>
      <c r="AG25" s="1">
        <f t="shared" si="10"/>
        <v>243.029166735991</v>
      </c>
      <c r="AH25" s="1">
        <f t="shared" si="10"/>
        <v>227.130062370085</v>
      </c>
      <c r="AI25" s="1">
        <f t="shared" si="10"/>
        <v>212.271086327182</v>
      </c>
      <c r="AJ25" s="1">
        <f t="shared" si="10"/>
        <v>198.384192829142</v>
      </c>
      <c r="AK25" s="1">
        <f t="shared" si="10"/>
        <v>185.405787690787</v>
      </c>
      <c r="AL25" s="1">
        <f t="shared" si="10"/>
        <v>173.276437094194</v>
      </c>
      <c r="AM25" s="1">
        <f t="shared" si="10"/>
        <v>161.940595415134</v>
      </c>
      <c r="AN25" s="1">
        <f t="shared" si="10"/>
        <v>151.346350855266</v>
      </c>
      <c r="AO25" s="1">
        <f t="shared" si="10"/>
        <v>141.445187715202</v>
      </c>
      <c r="AP25" s="1">
        <f t="shared" si="10"/>
        <v>132.191764219815</v>
      </c>
      <c r="AQ25" s="1">
        <f t="shared" si="10"/>
        <v>123.543704878331</v>
      </c>
      <c r="AR25" s="1">
        <f t="shared" si="10"/>
        <v>115.461406428347</v>
      </c>
      <c r="AS25" s="1">
        <f t="shared" si="10"/>
        <v>107.907856475091</v>
      </c>
      <c r="AT25" s="1">
        <f t="shared" si="10"/>
        <v>100.848463995412</v>
      </c>
      <c r="AU25" s="1">
        <f t="shared" si="10"/>
        <v>94.2509009302915</v>
      </c>
      <c r="AV25" s="1">
        <f t="shared" si="10"/>
        <v>88.0849541404594</v>
      </c>
      <c r="AW25" s="1">
        <f t="shared" si="10"/>
        <v>82.3223870471583</v>
      </c>
      <c r="AX25" s="1">
        <f t="shared" si="10"/>
        <v>76.936810324447</v>
      </c>
      <c r="AY25" s="1">
        <f t="shared" si="10"/>
        <v>71.903561050885</v>
      </c>
      <c r="AZ25" s="1">
        <f t="shared" si="10"/>
        <v>67.1995897671823</v>
      </c>
      <c r="BA25" s="1">
        <f t="shared" si="10"/>
        <v>62.8033549226003</v>
      </c>
    </row>
    <row r="26" s="2" customFormat="1" spans="1:53">
      <c r="A26" s="5" t="s">
        <v>58</v>
      </c>
      <c r="B26" s="3">
        <f t="shared" si="1"/>
        <v>6426.8911934483</v>
      </c>
      <c r="C26" s="1">
        <f>C12/POWER(1.07,C1)</f>
        <v>0</v>
      </c>
      <c r="D26" s="1">
        <f t="shared" ref="D26:BA26" si="11">D12/POWER(1.07,D1)</f>
        <v>314.018691588785</v>
      </c>
      <c r="E26" s="1">
        <f t="shared" si="11"/>
        <v>356.36300113547</v>
      </c>
      <c r="F26" s="1">
        <f t="shared" si="11"/>
        <v>391.822980907609</v>
      </c>
      <c r="G26" s="1">
        <f t="shared" si="11"/>
        <v>366.189701782812</v>
      </c>
      <c r="H26" s="1">
        <f t="shared" si="11"/>
        <v>342.233366152161</v>
      </c>
      <c r="I26" s="1">
        <f t="shared" si="11"/>
        <v>319.844267431926</v>
      </c>
      <c r="J26" s="1">
        <f t="shared" si="11"/>
        <v>298.919876104604</v>
      </c>
      <c r="K26" s="1">
        <f t="shared" si="11"/>
        <v>279.364370191218</v>
      </c>
      <c r="L26" s="1">
        <f t="shared" si="11"/>
        <v>261.088196440391</v>
      </c>
      <c r="M26" s="1">
        <f t="shared" si="11"/>
        <v>244.007660224665</v>
      </c>
      <c r="N26" s="1">
        <f t="shared" si="11"/>
        <v>228.044542266042</v>
      </c>
      <c r="O26" s="1">
        <f t="shared" si="11"/>
        <v>213.125740435553</v>
      </c>
      <c r="P26" s="1">
        <f t="shared" si="11"/>
        <v>199.182934986498</v>
      </c>
      <c r="Q26" s="1">
        <f t="shared" si="11"/>
        <v>186.152275688316</v>
      </c>
      <c r="R26" s="1">
        <f t="shared" si="11"/>
        <v>173.974089428333</v>
      </c>
      <c r="S26" s="1">
        <f t="shared" si="11"/>
        <v>162.592606942367</v>
      </c>
      <c r="T26" s="1">
        <f t="shared" si="11"/>
        <v>151.955707422773</v>
      </c>
      <c r="U26" s="1">
        <f t="shared" si="11"/>
        <v>142.014679834367</v>
      </c>
      <c r="V26" s="1">
        <f t="shared" si="11"/>
        <v>132.723999845203</v>
      </c>
      <c r="W26" s="1">
        <f t="shared" si="11"/>
        <v>124.041121350657</v>
      </c>
      <c r="X26" s="1">
        <f t="shared" si="11"/>
        <v>115.926281636128</v>
      </c>
      <c r="Y26" s="1">
        <f t="shared" si="11"/>
        <v>108.342319286101</v>
      </c>
      <c r="Z26" s="1">
        <f t="shared" si="11"/>
        <v>101.254504005702</v>
      </c>
      <c r="AA26" s="1">
        <f t="shared" si="11"/>
        <v>94.6303775754223</v>
      </c>
      <c r="AB26" s="1">
        <f t="shared" si="11"/>
        <v>88.439605210675</v>
      </c>
      <c r="AC26" s="1">
        <f t="shared" si="11"/>
        <v>82.6538366454907</v>
      </c>
      <c r="AD26" s="1">
        <f t="shared" si="11"/>
        <v>77.2465763041969</v>
      </c>
      <c r="AE26" s="1">
        <f t="shared" si="11"/>
        <v>72.1930619665391</v>
      </c>
      <c r="AF26" s="1">
        <f t="shared" si="11"/>
        <v>67.4701513705973</v>
      </c>
      <c r="AG26" s="1">
        <f t="shared" si="11"/>
        <v>63.0562162342031</v>
      </c>
      <c r="AH26" s="1">
        <f t="shared" si="11"/>
        <v>58.9310432095356</v>
      </c>
      <c r="AI26" s="1">
        <f t="shared" si="11"/>
        <v>55.075741317323</v>
      </c>
      <c r="AJ26" s="1">
        <f t="shared" si="11"/>
        <v>51.4726554367505</v>
      </c>
      <c r="AK26" s="1">
        <f t="shared" si="11"/>
        <v>48.105285454907</v>
      </c>
      <c r="AL26" s="1">
        <f t="shared" si="11"/>
        <v>44.9582107055205</v>
      </c>
      <c r="AM26" s="1">
        <f t="shared" si="11"/>
        <v>42.0170193509538</v>
      </c>
      <c r="AN26" s="1">
        <f t="shared" si="11"/>
        <v>39.2682423840689</v>
      </c>
      <c r="AO26" s="1">
        <f t="shared" si="11"/>
        <v>36.699291947728</v>
      </c>
      <c r="AP26" s="1">
        <f t="shared" si="11"/>
        <v>34.2984036894654</v>
      </c>
      <c r="AQ26" s="1">
        <f t="shared" si="11"/>
        <v>32.0545828873508</v>
      </c>
      <c r="AR26" s="1">
        <f t="shared" si="11"/>
        <v>29.9575541003279</v>
      </c>
      <c r="AS26" s="1">
        <f t="shared" si="11"/>
        <v>27.997714112456</v>
      </c>
      <c r="AT26" s="1">
        <f t="shared" si="11"/>
        <v>26.1660879555663</v>
      </c>
      <c r="AU26" s="1">
        <f t="shared" si="11"/>
        <v>24.4542878089405</v>
      </c>
      <c r="AV26" s="1">
        <f t="shared" si="11"/>
        <v>22.8544745877949</v>
      </c>
      <c r="AW26" s="1">
        <f t="shared" si="11"/>
        <v>21.3593220446681</v>
      </c>
      <c r="AX26" s="1">
        <f t="shared" si="11"/>
        <v>19.961983219316</v>
      </c>
      <c r="AY26" s="1">
        <f t="shared" si="11"/>
        <v>18.6560590834729</v>
      </c>
      <c r="AZ26" s="1">
        <f t="shared" si="11"/>
        <v>17.4355692368905</v>
      </c>
      <c r="BA26" s="1">
        <f t="shared" si="11"/>
        <v>16.2949245204584</v>
      </c>
    </row>
    <row r="27" s="2" customFormat="1" spans="1:53">
      <c r="A27" s="5" t="s">
        <v>59</v>
      </c>
      <c r="B27" s="3">
        <f t="shared" si="1"/>
        <v>66946.7832650864</v>
      </c>
      <c r="C27" s="1">
        <f>C13/POWER(1.07,C1)</f>
        <v>0</v>
      </c>
      <c r="D27" s="1">
        <f t="shared" ref="D27:BA27" si="12">D13/POWER(1.07,D1)</f>
        <v>3271.02803738318</v>
      </c>
      <c r="E27" s="1">
        <f t="shared" si="12"/>
        <v>3712.11459516115</v>
      </c>
      <c r="F27" s="1">
        <f t="shared" si="12"/>
        <v>4081.48938445426</v>
      </c>
      <c r="G27" s="1">
        <f t="shared" si="12"/>
        <v>3814.47606023763</v>
      </c>
      <c r="H27" s="1">
        <f t="shared" si="12"/>
        <v>3564.93089741834</v>
      </c>
      <c r="I27" s="1">
        <f t="shared" si="12"/>
        <v>3331.71111908256</v>
      </c>
      <c r="J27" s="1">
        <f t="shared" si="12"/>
        <v>3113.74870942296</v>
      </c>
      <c r="K27" s="1">
        <f t="shared" si="12"/>
        <v>2910.04552282519</v>
      </c>
      <c r="L27" s="1">
        <f t="shared" si="12"/>
        <v>2719.66871292074</v>
      </c>
      <c r="M27" s="1">
        <f t="shared" si="12"/>
        <v>2541.74646067359</v>
      </c>
      <c r="N27" s="1">
        <f t="shared" si="12"/>
        <v>2375.46398193793</v>
      </c>
      <c r="O27" s="1">
        <f t="shared" si="12"/>
        <v>2220.05979620368</v>
      </c>
      <c r="P27" s="1">
        <f t="shared" si="12"/>
        <v>2074.82223944269</v>
      </c>
      <c r="Q27" s="1">
        <f t="shared" si="12"/>
        <v>1939.08620508662</v>
      </c>
      <c r="R27" s="1">
        <f t="shared" si="12"/>
        <v>1812.2300982118</v>
      </c>
      <c r="S27" s="1">
        <f t="shared" si="12"/>
        <v>1693.67298898299</v>
      </c>
      <c r="T27" s="1">
        <f t="shared" si="12"/>
        <v>1582.87195232055</v>
      </c>
      <c r="U27" s="1">
        <f t="shared" si="12"/>
        <v>1479.31958160799</v>
      </c>
      <c r="V27" s="1">
        <f t="shared" si="12"/>
        <v>1382.5416650542</v>
      </c>
      <c r="W27" s="1">
        <f t="shared" si="12"/>
        <v>1292.09501406934</v>
      </c>
      <c r="X27" s="1">
        <f t="shared" si="12"/>
        <v>1207.56543370967</v>
      </c>
      <c r="Y27" s="1">
        <f t="shared" si="12"/>
        <v>1128.56582589688</v>
      </c>
      <c r="Z27" s="1">
        <f t="shared" si="12"/>
        <v>1054.73441672606</v>
      </c>
      <c r="AA27" s="1">
        <f t="shared" si="12"/>
        <v>985.733099743982</v>
      </c>
      <c r="AB27" s="1">
        <f t="shared" si="12"/>
        <v>921.245887611198</v>
      </c>
      <c r="AC27" s="1">
        <f t="shared" si="12"/>
        <v>860.977465057194</v>
      </c>
      <c r="AD27" s="1">
        <f t="shared" si="12"/>
        <v>804.651836502051</v>
      </c>
      <c r="AE27" s="1">
        <f t="shared" si="12"/>
        <v>752.011062151449</v>
      </c>
      <c r="AF27" s="1">
        <f t="shared" si="12"/>
        <v>702.814076777055</v>
      </c>
      <c r="AG27" s="1">
        <f t="shared" si="12"/>
        <v>656.835585772949</v>
      </c>
      <c r="AH27" s="1">
        <f t="shared" si="12"/>
        <v>613.865033432663</v>
      </c>
      <c r="AI27" s="1">
        <f t="shared" si="12"/>
        <v>573.705638722115</v>
      </c>
      <c r="AJ27" s="1">
        <f t="shared" si="12"/>
        <v>536.173494132817</v>
      </c>
      <c r="AK27" s="1">
        <f t="shared" si="12"/>
        <v>501.096723488614</v>
      </c>
      <c r="AL27" s="1">
        <f t="shared" si="12"/>
        <v>468.314694849172</v>
      </c>
      <c r="AM27" s="1">
        <f t="shared" si="12"/>
        <v>437.677284905768</v>
      </c>
      <c r="AN27" s="1">
        <f t="shared" si="12"/>
        <v>409.044191500718</v>
      </c>
      <c r="AO27" s="1">
        <f t="shared" si="12"/>
        <v>382.284291122167</v>
      </c>
      <c r="AP27" s="1">
        <f t="shared" si="12"/>
        <v>357.275038431931</v>
      </c>
      <c r="AQ27" s="1">
        <f t="shared" si="12"/>
        <v>333.901905076571</v>
      </c>
      <c r="AR27" s="1">
        <f t="shared" si="12"/>
        <v>312.057855211749</v>
      </c>
      <c r="AS27" s="1">
        <f t="shared" si="12"/>
        <v>291.642855338083</v>
      </c>
      <c r="AT27" s="1">
        <f t="shared" si="12"/>
        <v>272.563416203816</v>
      </c>
      <c r="AU27" s="1">
        <f t="shared" si="12"/>
        <v>254.732164676464</v>
      </c>
      <c r="AV27" s="1">
        <f t="shared" si="12"/>
        <v>238.067443622863</v>
      </c>
      <c r="AW27" s="1">
        <f t="shared" si="12"/>
        <v>222.492937965293</v>
      </c>
      <c r="AX27" s="1">
        <f t="shared" si="12"/>
        <v>207.937325201208</v>
      </c>
      <c r="AY27" s="1">
        <f t="shared" si="12"/>
        <v>194.333948786176</v>
      </c>
      <c r="AZ27" s="1">
        <f t="shared" si="12"/>
        <v>181.620512884276</v>
      </c>
      <c r="BA27" s="1">
        <f t="shared" si="12"/>
        <v>169.738797088109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13"/>
  <sheetViews>
    <sheetView workbookViewId="0">
      <selection activeCell="Q28" sqref="Q28"/>
    </sheetView>
  </sheetViews>
  <sheetFormatPr defaultColWidth="9" defaultRowHeight="14.25"/>
  <cols>
    <col min="1" max="2" width="14.8" customWidth="1"/>
  </cols>
  <sheetData>
    <row r="1" spans="2:53">
      <c r="B1" t="s">
        <v>38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</row>
    <row r="2" s="1" customFormat="1" spans="1:53">
      <c r="A2" s="1" t="s">
        <v>39</v>
      </c>
      <c r="B2" s="3">
        <f>NPV(0.07,C2:AG2)</f>
        <v>4205.60747663551</v>
      </c>
      <c r="C2" s="1">
        <v>4500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</row>
    <row r="3" s="1" customFormat="1" spans="1:53">
      <c r="A3" s="1" t="s">
        <v>40</v>
      </c>
      <c r="B3" s="3">
        <f t="shared" ref="B3:B13" si="0">NPV(0.07,C3:AG3)</f>
        <v>14018.691588785</v>
      </c>
      <c r="C3" s="1">
        <v>15000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</row>
    <row r="4" s="1" customFormat="1" spans="1:53">
      <c r="A4" s="1" t="s">
        <v>41</v>
      </c>
      <c r="B4" s="3">
        <f t="shared" si="0"/>
        <v>6733.19681472236</v>
      </c>
      <c r="C4" s="1">
        <v>1000</v>
      </c>
      <c r="D4" s="1">
        <v>500</v>
      </c>
      <c r="E4" s="1">
        <v>500</v>
      </c>
      <c r="F4" s="1">
        <v>500</v>
      </c>
      <c r="G4" s="1">
        <v>500</v>
      </c>
      <c r="H4" s="1">
        <v>500</v>
      </c>
      <c r="I4" s="1">
        <v>500</v>
      </c>
      <c r="J4" s="1">
        <v>500</v>
      </c>
      <c r="K4" s="1">
        <v>500</v>
      </c>
      <c r="L4" s="1">
        <v>500</v>
      </c>
      <c r="M4" s="1">
        <v>500</v>
      </c>
      <c r="N4" s="1">
        <v>500</v>
      </c>
      <c r="O4" s="1">
        <v>500</v>
      </c>
      <c r="P4" s="1">
        <v>500</v>
      </c>
      <c r="Q4" s="1">
        <v>500</v>
      </c>
      <c r="R4" s="1">
        <v>500</v>
      </c>
      <c r="S4" s="1">
        <v>500</v>
      </c>
      <c r="T4" s="1">
        <v>500</v>
      </c>
      <c r="U4" s="1">
        <v>500</v>
      </c>
      <c r="V4" s="1">
        <v>500</v>
      </c>
      <c r="W4" s="1">
        <v>500</v>
      </c>
      <c r="X4" s="1">
        <v>500</v>
      </c>
      <c r="Y4" s="1">
        <v>500</v>
      </c>
      <c r="Z4" s="1">
        <v>500</v>
      </c>
      <c r="AA4" s="1">
        <v>500</v>
      </c>
      <c r="AB4" s="1">
        <v>500</v>
      </c>
      <c r="AC4" s="1">
        <v>500</v>
      </c>
      <c r="AD4" s="1">
        <v>500</v>
      </c>
      <c r="AE4" s="1">
        <v>500</v>
      </c>
      <c r="AF4" s="1">
        <v>500</v>
      </c>
      <c r="AG4" s="1">
        <v>500</v>
      </c>
      <c r="AH4" s="1">
        <v>500</v>
      </c>
      <c r="AI4" s="1">
        <v>500</v>
      </c>
      <c r="AJ4" s="1">
        <v>500</v>
      </c>
      <c r="AK4" s="1">
        <v>500</v>
      </c>
      <c r="AL4" s="1">
        <v>500</v>
      </c>
      <c r="AM4" s="1">
        <v>500</v>
      </c>
      <c r="AN4" s="1">
        <v>500</v>
      </c>
      <c r="AO4" s="1">
        <v>500</v>
      </c>
      <c r="AP4" s="1">
        <v>500</v>
      </c>
      <c r="AQ4" s="1">
        <v>500</v>
      </c>
      <c r="AR4" s="1">
        <v>500</v>
      </c>
      <c r="AS4" s="1">
        <v>500</v>
      </c>
      <c r="AT4" s="1">
        <v>500</v>
      </c>
      <c r="AU4" s="1">
        <v>500</v>
      </c>
      <c r="AV4" s="1">
        <v>500</v>
      </c>
      <c r="AW4" s="1">
        <v>500</v>
      </c>
      <c r="AX4" s="1">
        <v>500</v>
      </c>
      <c r="AY4" s="1">
        <v>500</v>
      </c>
      <c r="AZ4" s="1">
        <v>500</v>
      </c>
      <c r="BA4" s="1">
        <v>500</v>
      </c>
    </row>
    <row r="5" s="1" customFormat="1" spans="1:53">
      <c r="A5" s="4" t="s">
        <v>42</v>
      </c>
      <c r="B5" s="3">
        <f t="shared" si="0"/>
        <v>6727.65507055467</v>
      </c>
      <c r="C5" s="1">
        <v>0</v>
      </c>
      <c r="D5" s="1">
        <v>420</v>
      </c>
      <c r="E5" s="1">
        <v>510</v>
      </c>
      <c r="F5" s="1">
        <v>600</v>
      </c>
      <c r="G5" s="1">
        <v>600</v>
      </c>
      <c r="H5" s="1">
        <v>600</v>
      </c>
      <c r="I5" s="1">
        <v>600</v>
      </c>
      <c r="J5" s="1">
        <v>600</v>
      </c>
      <c r="K5" s="1">
        <v>600</v>
      </c>
      <c r="L5" s="1">
        <v>600</v>
      </c>
      <c r="M5" s="1">
        <v>600</v>
      </c>
      <c r="N5" s="1">
        <v>600</v>
      </c>
      <c r="O5" s="1">
        <v>600</v>
      </c>
      <c r="P5" s="1">
        <v>600</v>
      </c>
      <c r="Q5" s="1">
        <v>600</v>
      </c>
      <c r="R5" s="1">
        <v>600</v>
      </c>
      <c r="S5" s="1">
        <v>600</v>
      </c>
      <c r="T5" s="1">
        <v>600</v>
      </c>
      <c r="U5" s="1">
        <v>600</v>
      </c>
      <c r="V5" s="1">
        <v>600</v>
      </c>
      <c r="W5" s="1">
        <v>600</v>
      </c>
      <c r="X5" s="1">
        <v>600</v>
      </c>
      <c r="Y5" s="1">
        <v>600</v>
      </c>
      <c r="Z5" s="1">
        <v>600</v>
      </c>
      <c r="AA5" s="1">
        <v>600</v>
      </c>
      <c r="AB5" s="1">
        <v>600</v>
      </c>
      <c r="AC5" s="1">
        <v>600</v>
      </c>
      <c r="AD5" s="1">
        <v>600</v>
      </c>
      <c r="AE5" s="1">
        <v>600</v>
      </c>
      <c r="AF5" s="1">
        <v>600</v>
      </c>
      <c r="AG5" s="1">
        <v>600</v>
      </c>
      <c r="AH5" s="1">
        <v>600</v>
      </c>
      <c r="AI5" s="1">
        <v>600</v>
      </c>
      <c r="AJ5" s="1">
        <v>600</v>
      </c>
      <c r="AK5" s="1">
        <v>600</v>
      </c>
      <c r="AL5" s="1">
        <v>600</v>
      </c>
      <c r="AM5" s="1">
        <v>600</v>
      </c>
      <c r="AN5" s="1">
        <v>600</v>
      </c>
      <c r="AO5" s="1">
        <v>600</v>
      </c>
      <c r="AP5" s="1">
        <v>600</v>
      </c>
      <c r="AQ5" s="1">
        <v>600</v>
      </c>
      <c r="AR5" s="1">
        <v>600</v>
      </c>
      <c r="AS5" s="1">
        <v>600</v>
      </c>
      <c r="AT5" s="1">
        <v>600</v>
      </c>
      <c r="AU5" s="1">
        <v>600</v>
      </c>
      <c r="AV5" s="1">
        <v>600</v>
      </c>
      <c r="AW5" s="1">
        <v>600</v>
      </c>
      <c r="AX5" s="1">
        <v>600</v>
      </c>
      <c r="AY5" s="1">
        <v>600</v>
      </c>
      <c r="AZ5" s="1">
        <v>600</v>
      </c>
      <c r="BA5" s="1">
        <v>600</v>
      </c>
    </row>
    <row r="6" s="1" customFormat="1" spans="1:53">
      <c r="A6" s="1" t="s">
        <v>43</v>
      </c>
      <c r="B6" s="3">
        <f t="shared" si="0"/>
        <v>560.637922546223</v>
      </c>
      <c r="C6" s="1">
        <v>0</v>
      </c>
      <c r="D6" s="1">
        <v>35</v>
      </c>
      <c r="E6" s="1">
        <v>42.5</v>
      </c>
      <c r="F6" s="1">
        <v>50</v>
      </c>
      <c r="G6" s="1">
        <v>50</v>
      </c>
      <c r="H6" s="1">
        <v>50</v>
      </c>
      <c r="I6" s="1">
        <v>50</v>
      </c>
      <c r="J6" s="1">
        <v>50</v>
      </c>
      <c r="K6" s="1">
        <v>50</v>
      </c>
      <c r="L6" s="1">
        <v>50</v>
      </c>
      <c r="M6" s="1">
        <v>50</v>
      </c>
      <c r="N6" s="1">
        <v>50</v>
      </c>
      <c r="O6" s="1">
        <v>50</v>
      </c>
      <c r="P6" s="1">
        <v>50</v>
      </c>
      <c r="Q6" s="1">
        <v>50</v>
      </c>
      <c r="R6" s="1">
        <v>50</v>
      </c>
      <c r="S6" s="1">
        <v>50</v>
      </c>
      <c r="T6" s="1">
        <v>50</v>
      </c>
      <c r="U6" s="1">
        <v>50</v>
      </c>
      <c r="V6" s="1">
        <v>50</v>
      </c>
      <c r="W6" s="1">
        <v>50</v>
      </c>
      <c r="X6" s="1">
        <v>50</v>
      </c>
      <c r="Y6" s="1">
        <v>50</v>
      </c>
      <c r="Z6" s="1">
        <v>50</v>
      </c>
      <c r="AA6" s="1">
        <v>50</v>
      </c>
      <c r="AB6" s="1">
        <v>50</v>
      </c>
      <c r="AC6" s="1">
        <v>50</v>
      </c>
      <c r="AD6" s="1">
        <v>50</v>
      </c>
      <c r="AE6" s="1">
        <v>50</v>
      </c>
      <c r="AF6" s="1">
        <v>50</v>
      </c>
      <c r="AG6" s="1">
        <v>50</v>
      </c>
      <c r="AH6" s="1">
        <v>50</v>
      </c>
      <c r="AI6" s="1">
        <v>50</v>
      </c>
      <c r="AJ6" s="1">
        <v>50</v>
      </c>
      <c r="AK6" s="1">
        <v>50</v>
      </c>
      <c r="AL6" s="1">
        <v>50</v>
      </c>
      <c r="AM6" s="1">
        <v>50</v>
      </c>
      <c r="AN6" s="1">
        <v>50</v>
      </c>
      <c r="AO6" s="1">
        <v>50</v>
      </c>
      <c r="AP6" s="1">
        <v>50</v>
      </c>
      <c r="AQ6" s="1">
        <v>50</v>
      </c>
      <c r="AR6" s="1">
        <v>50</v>
      </c>
      <c r="AS6" s="1">
        <v>50</v>
      </c>
      <c r="AT6" s="1">
        <v>50</v>
      </c>
      <c r="AU6" s="1">
        <v>50</v>
      </c>
      <c r="AV6" s="1">
        <v>50</v>
      </c>
      <c r="AW6" s="1">
        <v>50</v>
      </c>
      <c r="AX6" s="1">
        <v>50</v>
      </c>
      <c r="AY6" s="1">
        <v>50</v>
      </c>
      <c r="AZ6" s="1">
        <v>50</v>
      </c>
      <c r="BA6" s="1">
        <v>50</v>
      </c>
    </row>
    <row r="7" s="1" customFormat="1" spans="1:53">
      <c r="A7" s="1" t="s">
        <v>44</v>
      </c>
      <c r="B7" s="3">
        <f t="shared" si="0"/>
        <v>16158.4631651662</v>
      </c>
      <c r="C7" s="1">
        <v>0</v>
      </c>
      <c r="D7" s="1">
        <v>800</v>
      </c>
      <c r="E7" s="1">
        <v>840</v>
      </c>
      <c r="F7" s="1">
        <v>882</v>
      </c>
      <c r="G7" s="1">
        <v>926.1</v>
      </c>
      <c r="H7" s="1">
        <v>972.405</v>
      </c>
      <c r="I7" s="1">
        <v>1021.02525</v>
      </c>
      <c r="J7" s="1">
        <v>1072.0765125</v>
      </c>
      <c r="K7" s="1">
        <v>1125.680338125</v>
      </c>
      <c r="L7" s="1">
        <v>1181.96435503125</v>
      </c>
      <c r="M7" s="1">
        <v>1241.06257278281</v>
      </c>
      <c r="N7" s="1">
        <v>1303.11570142195</v>
      </c>
      <c r="O7" s="1">
        <v>1368.27148649305</v>
      </c>
      <c r="P7" s="1">
        <v>1436.6850608177</v>
      </c>
      <c r="Q7" s="1">
        <v>1508.51931385859</v>
      </c>
      <c r="R7" s="1">
        <v>1583.94527955152</v>
      </c>
      <c r="S7" s="1">
        <v>1663.1425435291</v>
      </c>
      <c r="T7" s="1">
        <v>1746.29967070555</v>
      </c>
      <c r="U7" s="1">
        <v>1833.61465424083</v>
      </c>
      <c r="V7" s="1">
        <v>1925.29538695287</v>
      </c>
      <c r="W7" s="1">
        <v>2021.56015630051</v>
      </c>
      <c r="X7" s="1">
        <v>2122.63816411554</v>
      </c>
      <c r="Y7" s="1">
        <v>2228.77007232131</v>
      </c>
      <c r="Z7" s="1">
        <v>2340.20857593738</v>
      </c>
      <c r="AA7" s="1">
        <v>2457.21900473425</v>
      </c>
      <c r="AB7" s="1">
        <v>2580.07995497096</v>
      </c>
      <c r="AC7" s="1">
        <v>2709.08395271951</v>
      </c>
      <c r="AD7" s="1">
        <v>2844.53815035549</v>
      </c>
      <c r="AE7" s="1">
        <v>2986.76505787326</v>
      </c>
      <c r="AF7" s="1">
        <v>3136.10331076692</v>
      </c>
      <c r="AG7" s="1">
        <v>3292.90847630527</v>
      </c>
      <c r="AH7" s="1">
        <v>3457.55390012053</v>
      </c>
      <c r="AI7" s="1">
        <v>3630.43159512656</v>
      </c>
      <c r="AJ7" s="1">
        <v>3811.95317488289</v>
      </c>
      <c r="AK7" s="1">
        <v>4002.55083362703</v>
      </c>
      <c r="AL7" s="1">
        <v>4202.67837530839</v>
      </c>
      <c r="AM7" s="1">
        <v>4412.8122940738</v>
      </c>
      <c r="AN7" s="1">
        <v>4633.4529087775</v>
      </c>
      <c r="AO7" s="1">
        <v>4865.12555421637</v>
      </c>
      <c r="AP7" s="1">
        <v>5108.38183192719</v>
      </c>
      <c r="AQ7" s="1">
        <v>5363.80092352355</v>
      </c>
      <c r="AR7" s="1">
        <v>5631.99096969973</v>
      </c>
      <c r="AS7" s="1">
        <v>5913.59051818471</v>
      </c>
      <c r="AT7" s="1">
        <v>6209.27004409395</v>
      </c>
      <c r="AU7" s="1">
        <v>6519.73354629865</v>
      </c>
      <c r="AV7" s="1">
        <v>6845.72022361358</v>
      </c>
      <c r="AW7" s="1">
        <v>7188.00623479426</v>
      </c>
      <c r="AX7" s="1">
        <v>7547.40654653397</v>
      </c>
      <c r="AY7" s="1">
        <v>7924.77687386067</v>
      </c>
      <c r="AZ7" s="1">
        <v>8321.0157175537</v>
      </c>
      <c r="BA7" s="1">
        <v>8737.06650343139</v>
      </c>
    </row>
    <row r="8" s="1" customFormat="1" spans="1:53">
      <c r="A8" s="1" t="s">
        <v>45</v>
      </c>
      <c r="B8" s="3">
        <f t="shared" si="0"/>
        <v>4561.37218125639</v>
      </c>
      <c r="C8" s="1">
        <v>0</v>
      </c>
      <c r="D8" s="1">
        <v>300</v>
      </c>
      <c r="E8" s="1">
        <v>300</v>
      </c>
      <c r="F8" s="1">
        <v>600</v>
      </c>
      <c r="G8" s="1">
        <v>300</v>
      </c>
      <c r="H8" s="1">
        <v>300</v>
      </c>
      <c r="I8" s="1">
        <v>600</v>
      </c>
      <c r="J8" s="1">
        <v>300</v>
      </c>
      <c r="K8" s="1">
        <v>300</v>
      </c>
      <c r="L8" s="1">
        <v>600</v>
      </c>
      <c r="M8" s="1">
        <v>300</v>
      </c>
      <c r="N8" s="1">
        <v>300</v>
      </c>
      <c r="O8" s="1">
        <v>600</v>
      </c>
      <c r="P8" s="1">
        <v>300</v>
      </c>
      <c r="Q8" s="1">
        <v>300</v>
      </c>
      <c r="R8" s="1">
        <v>600</v>
      </c>
      <c r="S8" s="1">
        <v>300</v>
      </c>
      <c r="T8" s="1">
        <v>300</v>
      </c>
      <c r="U8" s="1">
        <v>600</v>
      </c>
      <c r="V8" s="1">
        <v>300</v>
      </c>
      <c r="W8" s="1">
        <v>300</v>
      </c>
      <c r="X8" s="1">
        <v>600</v>
      </c>
      <c r="Y8" s="1">
        <v>300</v>
      </c>
      <c r="Z8" s="1">
        <v>300</v>
      </c>
      <c r="AA8" s="1">
        <v>600</v>
      </c>
      <c r="AB8" s="1">
        <v>300</v>
      </c>
      <c r="AC8" s="1">
        <v>300</v>
      </c>
      <c r="AD8" s="1">
        <v>600</v>
      </c>
      <c r="AE8" s="1">
        <v>300</v>
      </c>
      <c r="AF8" s="1">
        <v>300</v>
      </c>
      <c r="AG8" s="1">
        <v>600</v>
      </c>
      <c r="AH8" s="1">
        <v>300</v>
      </c>
      <c r="AI8" s="1">
        <v>300</v>
      </c>
      <c r="AJ8" s="1">
        <v>600</v>
      </c>
      <c r="AK8" s="1">
        <v>300</v>
      </c>
      <c r="AL8" s="1">
        <v>300</v>
      </c>
      <c r="AM8" s="1">
        <v>600</v>
      </c>
      <c r="AN8" s="1">
        <v>300</v>
      </c>
      <c r="AO8" s="1">
        <v>300</v>
      </c>
      <c r="AP8" s="1">
        <v>600</v>
      </c>
      <c r="AQ8" s="1">
        <v>300</v>
      </c>
      <c r="AR8" s="1">
        <v>300</v>
      </c>
      <c r="AS8" s="1">
        <v>600</v>
      </c>
      <c r="AT8" s="1">
        <v>300</v>
      </c>
      <c r="AU8" s="1">
        <v>300</v>
      </c>
      <c r="AV8" s="1">
        <v>600</v>
      </c>
      <c r="AW8" s="1">
        <v>300</v>
      </c>
      <c r="AX8" s="1">
        <v>300</v>
      </c>
      <c r="AY8" s="1">
        <v>600</v>
      </c>
      <c r="AZ8" s="1">
        <v>300</v>
      </c>
      <c r="BA8" s="1">
        <v>300</v>
      </c>
    </row>
    <row r="9" s="1" customFormat="1" spans="1:53">
      <c r="A9" s="1" t="s">
        <v>46</v>
      </c>
      <c r="B9" s="3">
        <f t="shared" si="0"/>
        <v>5697.54505100389</v>
      </c>
      <c r="C9" s="1">
        <v>0</v>
      </c>
      <c r="D9" s="1">
        <v>400</v>
      </c>
      <c r="E9" s="1">
        <v>408</v>
      </c>
      <c r="F9" s="1">
        <v>416.16</v>
      </c>
      <c r="G9" s="1">
        <v>424.4832</v>
      </c>
      <c r="H9" s="1">
        <v>432.972864</v>
      </c>
      <c r="I9" s="1">
        <v>441.63232128</v>
      </c>
      <c r="J9" s="1">
        <v>450.4649677056</v>
      </c>
      <c r="K9" s="1">
        <v>459.474267059712</v>
      </c>
      <c r="L9" s="1">
        <v>468.663752400906</v>
      </c>
      <c r="M9" s="1">
        <v>478.037027448924</v>
      </c>
      <c r="N9" s="1">
        <v>487.597767997903</v>
      </c>
      <c r="O9" s="1">
        <v>497.349723357861</v>
      </c>
      <c r="P9" s="1">
        <v>507.296717825018</v>
      </c>
      <c r="Q9" s="1">
        <v>517.442652181519</v>
      </c>
      <c r="R9" s="1">
        <v>527.791505225149</v>
      </c>
      <c r="S9" s="1">
        <v>538.347335329652</v>
      </c>
      <c r="T9" s="1">
        <v>549.114282036245</v>
      </c>
      <c r="U9" s="1">
        <v>560.09656767697</v>
      </c>
      <c r="V9" s="1">
        <v>571.298499030509</v>
      </c>
      <c r="W9" s="1">
        <v>582.724469011119</v>
      </c>
      <c r="X9" s="1">
        <v>594.378958391342</v>
      </c>
      <c r="Y9" s="1">
        <v>606.266537559169</v>
      </c>
      <c r="Z9" s="1">
        <v>618.391868310352</v>
      </c>
      <c r="AA9" s="1">
        <v>630.759705676559</v>
      </c>
      <c r="AB9" s="1">
        <v>643.37489979009</v>
      </c>
      <c r="AC9" s="1">
        <v>656.242397785892</v>
      </c>
      <c r="AD9" s="1">
        <v>669.36724574161</v>
      </c>
      <c r="AE9" s="1">
        <v>682.754590656442</v>
      </c>
      <c r="AF9" s="1">
        <v>696.409682469571</v>
      </c>
      <c r="AG9" s="1">
        <v>710.337876118963</v>
      </c>
      <c r="AH9" s="1">
        <v>724.544633641342</v>
      </c>
      <c r="AI9" s="1">
        <v>739.035526314169</v>
      </c>
      <c r="AJ9" s="1">
        <v>753.816236840452</v>
      </c>
      <c r="AK9" s="1">
        <v>768.892561577261</v>
      </c>
      <c r="AL9" s="1">
        <v>784.270412808806</v>
      </c>
      <c r="AM9" s="1">
        <v>799.955821064983</v>
      </c>
      <c r="AN9" s="1">
        <v>815.954937486282</v>
      </c>
      <c r="AO9" s="1">
        <v>832.274036236008</v>
      </c>
      <c r="AP9" s="1">
        <v>848.919516960728</v>
      </c>
      <c r="AQ9" s="1">
        <v>865.897907299943</v>
      </c>
      <c r="AR9" s="1">
        <v>883.215865445941</v>
      </c>
      <c r="AS9" s="1">
        <v>900.88018275486</v>
      </c>
      <c r="AT9" s="1">
        <v>918.897786409958</v>
      </c>
      <c r="AU9" s="1">
        <v>937.275742138157</v>
      </c>
      <c r="AV9" s="1">
        <v>956.02125698092</v>
      </c>
      <c r="AW9" s="1">
        <v>975.141682120538</v>
      </c>
      <c r="AX9" s="1">
        <v>994.644515762949</v>
      </c>
      <c r="AY9" s="1">
        <v>1014.53740607821</v>
      </c>
      <c r="AZ9" s="1">
        <v>1034.82815419977</v>
      </c>
      <c r="BA9" s="1">
        <v>1055.52471728377</v>
      </c>
    </row>
    <row r="10" s="2" customFormat="1" spans="1:53">
      <c r="A10" s="5" t="s">
        <v>47</v>
      </c>
      <c r="B10" s="3">
        <f t="shared" si="0"/>
        <v>219770.065638119</v>
      </c>
      <c r="C10" s="2">
        <v>0</v>
      </c>
      <c r="D10" s="2">
        <v>13720</v>
      </c>
      <c r="E10" s="2">
        <v>16660</v>
      </c>
      <c r="F10" s="2">
        <v>19600</v>
      </c>
      <c r="G10" s="2">
        <v>19600</v>
      </c>
      <c r="H10" s="2">
        <v>19600</v>
      </c>
      <c r="I10" s="2">
        <v>19600</v>
      </c>
      <c r="J10" s="2">
        <v>19600</v>
      </c>
      <c r="K10" s="2">
        <v>19600</v>
      </c>
      <c r="L10" s="2">
        <v>19600</v>
      </c>
      <c r="M10" s="2">
        <v>19600</v>
      </c>
      <c r="N10" s="2">
        <v>19600</v>
      </c>
      <c r="O10" s="2">
        <v>19600</v>
      </c>
      <c r="P10" s="2">
        <v>19600</v>
      </c>
      <c r="Q10" s="2">
        <v>19600</v>
      </c>
      <c r="R10" s="2">
        <v>19600</v>
      </c>
      <c r="S10" s="2">
        <v>19600</v>
      </c>
      <c r="T10" s="2">
        <v>19600</v>
      </c>
      <c r="U10" s="2">
        <v>19600</v>
      </c>
      <c r="V10" s="2">
        <v>19600</v>
      </c>
      <c r="W10" s="2">
        <v>19600</v>
      </c>
      <c r="X10" s="2">
        <v>19600</v>
      </c>
      <c r="Y10" s="2">
        <v>19600</v>
      </c>
      <c r="Z10" s="2">
        <v>19600</v>
      </c>
      <c r="AA10" s="2">
        <v>19600</v>
      </c>
      <c r="AB10" s="2">
        <v>19600</v>
      </c>
      <c r="AC10" s="2">
        <v>19600</v>
      </c>
      <c r="AD10" s="2">
        <v>19600</v>
      </c>
      <c r="AE10" s="2">
        <v>19600</v>
      </c>
      <c r="AF10" s="2">
        <v>19600</v>
      </c>
      <c r="AG10" s="2">
        <v>19600</v>
      </c>
      <c r="AH10" s="2">
        <v>19600</v>
      </c>
      <c r="AI10" s="2">
        <v>19600</v>
      </c>
      <c r="AJ10" s="2">
        <v>19600</v>
      </c>
      <c r="AK10" s="2">
        <v>19600</v>
      </c>
      <c r="AL10" s="2">
        <v>19600</v>
      </c>
      <c r="AM10" s="2">
        <v>19600</v>
      </c>
      <c r="AN10" s="2">
        <v>19600</v>
      </c>
      <c r="AO10" s="2">
        <v>19600</v>
      </c>
      <c r="AP10" s="2">
        <v>19600</v>
      </c>
      <c r="AQ10" s="2">
        <v>19600</v>
      </c>
      <c r="AR10" s="2">
        <v>19600</v>
      </c>
      <c r="AS10" s="2">
        <v>19600</v>
      </c>
      <c r="AT10" s="2">
        <v>19600</v>
      </c>
      <c r="AU10" s="2">
        <v>19600</v>
      </c>
      <c r="AV10" s="2">
        <v>19600</v>
      </c>
      <c r="AW10" s="2">
        <v>19600</v>
      </c>
      <c r="AX10" s="2">
        <v>19600</v>
      </c>
      <c r="AY10" s="2">
        <v>19600</v>
      </c>
      <c r="AZ10" s="2">
        <v>19600</v>
      </c>
      <c r="BA10" s="2">
        <v>19600</v>
      </c>
    </row>
    <row r="11" s="2" customFormat="1" spans="1:53">
      <c r="A11" s="5" t="s">
        <v>48</v>
      </c>
      <c r="B11" s="3">
        <f t="shared" si="0"/>
        <v>20743.6031342102</v>
      </c>
      <c r="C11" s="2">
        <v>0</v>
      </c>
      <c r="D11" s="2">
        <v>1295</v>
      </c>
      <c r="E11" s="2">
        <v>1572.5</v>
      </c>
      <c r="F11" s="2">
        <v>1850</v>
      </c>
      <c r="G11" s="2">
        <v>1850</v>
      </c>
      <c r="H11" s="2">
        <v>1850</v>
      </c>
      <c r="I11" s="2">
        <v>1850</v>
      </c>
      <c r="J11" s="2">
        <v>1850</v>
      </c>
      <c r="K11" s="2">
        <v>1850</v>
      </c>
      <c r="L11" s="2">
        <v>1850</v>
      </c>
      <c r="M11" s="2">
        <v>1850</v>
      </c>
      <c r="N11" s="2">
        <v>1850</v>
      </c>
      <c r="O11" s="2">
        <v>1850</v>
      </c>
      <c r="P11" s="2">
        <v>1850</v>
      </c>
      <c r="Q11" s="2">
        <v>1850</v>
      </c>
      <c r="R11" s="2">
        <v>1850</v>
      </c>
      <c r="S11" s="2">
        <v>1850</v>
      </c>
      <c r="T11" s="2">
        <v>1850</v>
      </c>
      <c r="U11" s="2">
        <v>1850</v>
      </c>
      <c r="V11" s="2">
        <v>1850</v>
      </c>
      <c r="W11" s="2">
        <v>1850</v>
      </c>
      <c r="X11" s="2">
        <v>1850</v>
      </c>
      <c r="Y11" s="2">
        <v>1850</v>
      </c>
      <c r="Z11" s="2">
        <v>1850</v>
      </c>
      <c r="AA11" s="2">
        <v>1850</v>
      </c>
      <c r="AB11" s="2">
        <v>1850</v>
      </c>
      <c r="AC11" s="2">
        <v>1850</v>
      </c>
      <c r="AD11" s="2">
        <v>1850</v>
      </c>
      <c r="AE11" s="2">
        <v>1850</v>
      </c>
      <c r="AF11" s="2">
        <v>1850</v>
      </c>
      <c r="AG11" s="2">
        <v>1850</v>
      </c>
      <c r="AH11" s="2">
        <v>1850</v>
      </c>
      <c r="AI11" s="2">
        <v>1850</v>
      </c>
      <c r="AJ11" s="2">
        <v>1850</v>
      </c>
      <c r="AK11" s="2">
        <v>1850</v>
      </c>
      <c r="AL11" s="2">
        <v>1850</v>
      </c>
      <c r="AM11" s="2">
        <v>1850</v>
      </c>
      <c r="AN11" s="2">
        <v>1850</v>
      </c>
      <c r="AO11" s="2">
        <v>1850</v>
      </c>
      <c r="AP11" s="2">
        <v>1850</v>
      </c>
      <c r="AQ11" s="2">
        <v>1850</v>
      </c>
      <c r="AR11" s="2">
        <v>1850</v>
      </c>
      <c r="AS11" s="2">
        <v>1850</v>
      </c>
      <c r="AT11" s="2">
        <v>1850</v>
      </c>
      <c r="AU11" s="2">
        <v>1850</v>
      </c>
      <c r="AV11" s="2">
        <v>1850</v>
      </c>
      <c r="AW11" s="2">
        <v>1850</v>
      </c>
      <c r="AX11" s="2">
        <v>1850</v>
      </c>
      <c r="AY11" s="2">
        <v>1850</v>
      </c>
      <c r="AZ11" s="2">
        <v>1850</v>
      </c>
      <c r="BA11" s="2">
        <v>1850</v>
      </c>
    </row>
    <row r="12" s="2" customFormat="1" spans="1:53">
      <c r="A12" s="5" t="s">
        <v>49</v>
      </c>
      <c r="B12" s="3">
        <f t="shared" si="0"/>
        <v>5382.12405644374</v>
      </c>
      <c r="C12" s="2">
        <v>0</v>
      </c>
      <c r="D12" s="2">
        <v>336</v>
      </c>
      <c r="E12" s="2">
        <v>408</v>
      </c>
      <c r="F12" s="2">
        <v>480</v>
      </c>
      <c r="G12" s="2">
        <v>480</v>
      </c>
      <c r="H12" s="2">
        <v>480</v>
      </c>
      <c r="I12" s="2">
        <v>480</v>
      </c>
      <c r="J12" s="2">
        <v>480</v>
      </c>
      <c r="K12" s="2">
        <v>480</v>
      </c>
      <c r="L12" s="2">
        <v>480</v>
      </c>
      <c r="M12" s="2">
        <v>480</v>
      </c>
      <c r="N12" s="2">
        <v>480</v>
      </c>
      <c r="O12" s="2">
        <v>480</v>
      </c>
      <c r="P12" s="2">
        <v>480</v>
      </c>
      <c r="Q12" s="2">
        <v>480</v>
      </c>
      <c r="R12" s="2">
        <v>480</v>
      </c>
      <c r="S12" s="2">
        <v>480</v>
      </c>
      <c r="T12" s="2">
        <v>480</v>
      </c>
      <c r="U12" s="2">
        <v>480</v>
      </c>
      <c r="V12" s="2">
        <v>480</v>
      </c>
      <c r="W12" s="2">
        <v>480</v>
      </c>
      <c r="X12" s="2">
        <v>480</v>
      </c>
      <c r="Y12" s="2">
        <v>480</v>
      </c>
      <c r="Z12" s="2">
        <v>480</v>
      </c>
      <c r="AA12" s="2">
        <v>480</v>
      </c>
      <c r="AB12" s="2">
        <v>480</v>
      </c>
      <c r="AC12" s="2">
        <v>480</v>
      </c>
      <c r="AD12" s="2">
        <v>480</v>
      </c>
      <c r="AE12" s="2">
        <v>480</v>
      </c>
      <c r="AF12" s="2">
        <v>480</v>
      </c>
      <c r="AG12" s="2">
        <v>480</v>
      </c>
      <c r="AH12" s="2">
        <v>480</v>
      </c>
      <c r="AI12" s="2">
        <v>480</v>
      </c>
      <c r="AJ12" s="2">
        <v>480</v>
      </c>
      <c r="AK12" s="2">
        <v>480</v>
      </c>
      <c r="AL12" s="2">
        <v>480</v>
      </c>
      <c r="AM12" s="2">
        <v>480</v>
      </c>
      <c r="AN12" s="2">
        <v>480</v>
      </c>
      <c r="AO12" s="2">
        <v>480</v>
      </c>
      <c r="AP12" s="2">
        <v>480</v>
      </c>
      <c r="AQ12" s="2">
        <v>480</v>
      </c>
      <c r="AR12" s="2">
        <v>480</v>
      </c>
      <c r="AS12" s="2">
        <v>480</v>
      </c>
      <c r="AT12" s="2">
        <v>480</v>
      </c>
      <c r="AU12" s="2">
        <v>480</v>
      </c>
      <c r="AV12" s="2">
        <v>480</v>
      </c>
      <c r="AW12" s="2">
        <v>480</v>
      </c>
      <c r="AX12" s="2">
        <v>480</v>
      </c>
      <c r="AY12" s="2">
        <v>480</v>
      </c>
      <c r="AZ12" s="2">
        <v>480</v>
      </c>
      <c r="BA12" s="2">
        <v>480</v>
      </c>
    </row>
    <row r="13" s="2" customFormat="1" spans="1:53">
      <c r="A13" s="5" t="s">
        <v>50</v>
      </c>
      <c r="B13" s="3">
        <f t="shared" si="0"/>
        <v>56063.7922546223</v>
      </c>
      <c r="C13" s="2">
        <v>0</v>
      </c>
      <c r="D13" s="2">
        <v>3500</v>
      </c>
      <c r="E13" s="2">
        <v>4250</v>
      </c>
      <c r="F13" s="2">
        <v>5000</v>
      </c>
      <c r="G13" s="2">
        <v>5000</v>
      </c>
      <c r="H13" s="2">
        <v>5000</v>
      </c>
      <c r="I13" s="2">
        <v>5000</v>
      </c>
      <c r="J13" s="2">
        <v>5000</v>
      </c>
      <c r="K13" s="2">
        <v>5000</v>
      </c>
      <c r="L13" s="2">
        <v>5000</v>
      </c>
      <c r="M13" s="2">
        <v>5000</v>
      </c>
      <c r="N13" s="2">
        <v>5000</v>
      </c>
      <c r="O13" s="2">
        <v>5000</v>
      </c>
      <c r="P13" s="2">
        <v>5000</v>
      </c>
      <c r="Q13" s="2">
        <v>5000</v>
      </c>
      <c r="R13" s="2">
        <v>5000</v>
      </c>
      <c r="S13" s="2">
        <v>5000</v>
      </c>
      <c r="T13" s="2">
        <v>5000</v>
      </c>
      <c r="U13" s="2">
        <v>5000</v>
      </c>
      <c r="V13" s="2">
        <v>5000</v>
      </c>
      <c r="W13" s="2">
        <v>5000</v>
      </c>
      <c r="X13" s="2">
        <v>5000</v>
      </c>
      <c r="Y13" s="2">
        <v>5000</v>
      </c>
      <c r="Z13" s="2">
        <v>5000</v>
      </c>
      <c r="AA13" s="2">
        <v>5000</v>
      </c>
      <c r="AB13" s="2">
        <v>5000</v>
      </c>
      <c r="AC13" s="2">
        <v>5000</v>
      </c>
      <c r="AD13" s="2">
        <v>5000</v>
      </c>
      <c r="AE13" s="2">
        <v>5000</v>
      </c>
      <c r="AF13" s="2">
        <v>5000</v>
      </c>
      <c r="AG13" s="2">
        <v>5000</v>
      </c>
      <c r="AH13" s="2">
        <v>5000</v>
      </c>
      <c r="AI13" s="2">
        <v>5000</v>
      </c>
      <c r="AJ13" s="2">
        <v>5000</v>
      </c>
      <c r="AK13" s="2">
        <v>5000</v>
      </c>
      <c r="AL13" s="2">
        <v>5000</v>
      </c>
      <c r="AM13" s="2">
        <v>5000</v>
      </c>
      <c r="AN13" s="2">
        <v>5000</v>
      </c>
      <c r="AO13" s="2">
        <v>5000</v>
      </c>
      <c r="AP13" s="2">
        <v>5000</v>
      </c>
      <c r="AQ13" s="2">
        <v>5000</v>
      </c>
      <c r="AR13" s="2">
        <v>5000</v>
      </c>
      <c r="AS13" s="2">
        <v>5000</v>
      </c>
      <c r="AT13" s="2">
        <v>5000</v>
      </c>
      <c r="AU13" s="2">
        <v>5000</v>
      </c>
      <c r="AV13" s="2">
        <v>5000</v>
      </c>
      <c r="AW13" s="2">
        <v>5000</v>
      </c>
      <c r="AX13" s="2">
        <v>5000</v>
      </c>
      <c r="AY13" s="2">
        <v>5000</v>
      </c>
      <c r="AZ13" s="2">
        <v>5000</v>
      </c>
      <c r="BA13" s="2">
        <v>5000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原始数据</vt:lpstr>
      <vt:lpstr>Sheet6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同</dc:creator>
  <cp:lastModifiedBy>智盈财务</cp:lastModifiedBy>
  <dcterms:created xsi:type="dcterms:W3CDTF">2015-06-05T18:19:00Z</dcterms:created>
  <dcterms:modified xsi:type="dcterms:W3CDTF">2024-09-06T01:27:07Z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C1AC013A535E418D989C67EAB1B69946_12</vt:lpwstr>
  </property>
  <property fmtid="{D5CDD505-2E9C-101B-9397-08002B2CF9AE}" pid="3" name="KSOProductBuildVer">
    <vt:lpwstr>2052-12.1.0.17827</vt:lpwstr>
  </property>
</Properties>
</file>